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firstSheet="1" activeTab="4"/>
  </bookViews>
  <sheets>
    <sheet name="прил 2018" sheetId="5" state="hidden" r:id="rId1"/>
    <sheet name="Прил." sheetId="26" r:id="rId2"/>
    <sheet name="РПР" sheetId="3" r:id="rId3"/>
    <sheet name="МЦПиНР" sheetId="22" r:id="rId4"/>
    <sheet name="Публич." sheetId="15" r:id="rId5"/>
    <sheet name="ВЕД2" sheetId="32" r:id="rId6"/>
  </sheets>
  <definedNames>
    <definedName name="_xlnm._FilterDatabase" localSheetId="5" hidden="1">ВЕД2!$A$10:$J$945</definedName>
    <definedName name="_xlnm._FilterDatabase" localSheetId="3" hidden="1">МЦПиНР!$A$10:$F$48</definedName>
    <definedName name="_xlnm._FilterDatabase" localSheetId="0" hidden="1">'прил 2018'!$A$13:$H$833</definedName>
    <definedName name="_xlnm._FilterDatabase" localSheetId="1" hidden="1">Прил.!$A$10:$H$911</definedName>
  </definedNames>
  <calcPr calcId="124519"/>
</workbook>
</file>

<file path=xl/calcChain.xml><?xml version="1.0" encoding="utf-8"?>
<calcChain xmlns="http://schemas.openxmlformats.org/spreadsheetml/2006/main">
  <c r="E22" i="3"/>
  <c r="F22"/>
  <c r="D22"/>
  <c r="H213" i="26"/>
  <c r="G213"/>
  <c r="F213"/>
  <c r="H210"/>
  <c r="G210"/>
  <c r="F210"/>
  <c r="J134" i="32"/>
  <c r="J130" s="1"/>
  <c r="J129" s="1"/>
  <c r="J128" s="1"/>
  <c r="J127" s="1"/>
  <c r="J126" s="1"/>
  <c r="I134"/>
  <c r="H134"/>
  <c r="J131"/>
  <c r="I131"/>
  <c r="H131"/>
  <c r="H130" s="1"/>
  <c r="H129" s="1"/>
  <c r="H128" s="1"/>
  <c r="H127" s="1"/>
  <c r="H126" s="1"/>
  <c r="H142"/>
  <c r="H141" s="1"/>
  <c r="I142"/>
  <c r="I141" s="1"/>
  <c r="J142"/>
  <c r="J141" s="1"/>
  <c r="H145"/>
  <c r="H144" s="1"/>
  <c r="I145"/>
  <c r="I144" s="1"/>
  <c r="J145"/>
  <c r="J144" s="1"/>
  <c r="H209" i="26" l="1"/>
  <c r="H208" s="1"/>
  <c r="H207" s="1"/>
  <c r="H206" s="1"/>
  <c r="H205" s="1"/>
  <c r="F209"/>
  <c r="F208" s="1"/>
  <c r="F207" s="1"/>
  <c r="F206" s="1"/>
  <c r="F205" s="1"/>
  <c r="G209"/>
  <c r="G208" s="1"/>
  <c r="G207" s="1"/>
  <c r="G206" s="1"/>
  <c r="G205" s="1"/>
  <c r="I130" i="32"/>
  <c r="I129" s="1"/>
  <c r="I128" s="1"/>
  <c r="I127" s="1"/>
  <c r="I126" s="1"/>
  <c r="J894" l="1"/>
  <c r="J893" s="1"/>
  <c r="J892" s="1"/>
  <c r="J891" s="1"/>
  <c r="J890" s="1"/>
  <c r="J889" s="1"/>
  <c r="I894"/>
  <c r="I893" s="1"/>
  <c r="I892" s="1"/>
  <c r="I891" s="1"/>
  <c r="I890" s="1"/>
  <c r="I889" s="1"/>
  <c r="H894"/>
  <c r="H893" s="1"/>
  <c r="H892" s="1"/>
  <c r="H891" s="1"/>
  <c r="H890" s="1"/>
  <c r="H889" s="1"/>
  <c r="H799" i="26"/>
  <c r="H798" s="1"/>
  <c r="H797" s="1"/>
  <c r="H796" s="1"/>
  <c r="H795" s="1"/>
  <c r="G799"/>
  <c r="G798" s="1"/>
  <c r="G797" s="1"/>
  <c r="G796" s="1"/>
  <c r="G795" s="1"/>
  <c r="F799"/>
  <c r="F798" s="1"/>
  <c r="F797" s="1"/>
  <c r="F796" s="1"/>
  <c r="F795" s="1"/>
  <c r="D13" i="22"/>
  <c r="G690" i="26"/>
  <c r="H690"/>
  <c r="H90" l="1"/>
  <c r="H89" s="1"/>
  <c r="G90"/>
  <c r="G89" s="1"/>
  <c r="F90"/>
  <c r="F89" s="1"/>
  <c r="H87"/>
  <c r="G87"/>
  <c r="F87"/>
  <c r="H83"/>
  <c r="G83"/>
  <c r="F83"/>
  <c r="J165" i="32"/>
  <c r="J164" s="1"/>
  <c r="J163" s="1"/>
  <c r="I165"/>
  <c r="I164" s="1"/>
  <c r="I163" s="1"/>
  <c r="H165"/>
  <c r="H164" s="1"/>
  <c r="H163" s="1"/>
  <c r="J161"/>
  <c r="J160" s="1"/>
  <c r="J159" s="1"/>
  <c r="I161"/>
  <c r="I160" s="1"/>
  <c r="I159" s="1"/>
  <c r="H161"/>
  <c r="H160" s="1"/>
  <c r="H159" s="1"/>
  <c r="J155"/>
  <c r="J154" s="1"/>
  <c r="I155"/>
  <c r="I154" s="1"/>
  <c r="H155"/>
  <c r="H154" s="1"/>
  <c r="J152"/>
  <c r="J151" s="1"/>
  <c r="I152"/>
  <c r="I151" s="1"/>
  <c r="H152"/>
  <c r="H151" s="1"/>
  <c r="J148"/>
  <c r="J147" s="1"/>
  <c r="J140" s="1"/>
  <c r="I148"/>
  <c r="I147" s="1"/>
  <c r="I140" s="1"/>
  <c r="H148"/>
  <c r="H147" s="1"/>
  <c r="H140" s="1"/>
  <c r="I880"/>
  <c r="J880"/>
  <c r="I321"/>
  <c r="J321"/>
  <c r="I139" l="1"/>
  <c r="I138" s="1"/>
  <c r="I137" s="1"/>
  <c r="I125" s="1"/>
  <c r="G82" i="26"/>
  <c r="H150" i="32"/>
  <c r="H139" s="1"/>
  <c r="J158"/>
  <c r="F82" i="26"/>
  <c r="H82"/>
  <c r="J150" i="32"/>
  <c r="J139" s="1"/>
  <c r="I158"/>
  <c r="H158"/>
  <c r="I150"/>
  <c r="J206"/>
  <c r="J205" s="1"/>
  <c r="I206"/>
  <c r="I205" s="1"/>
  <c r="H206"/>
  <c r="H205" s="1"/>
  <c r="J203"/>
  <c r="J202" s="1"/>
  <c r="I203"/>
  <c r="I202" s="1"/>
  <c r="H203"/>
  <c r="H202" s="1"/>
  <c r="J199"/>
  <c r="J198" s="1"/>
  <c r="I199"/>
  <c r="I198" s="1"/>
  <c r="H199"/>
  <c r="H198" s="1"/>
  <c r="J196"/>
  <c r="J195" s="1"/>
  <c r="I196"/>
  <c r="I195" s="1"/>
  <c r="H196"/>
  <c r="H195" s="1"/>
  <c r="H209"/>
  <c r="H208" s="1"/>
  <c r="I209"/>
  <c r="I208" s="1"/>
  <c r="J209"/>
  <c r="J208" s="1"/>
  <c r="J229"/>
  <c r="J228" s="1"/>
  <c r="I229"/>
  <c r="I228" s="1"/>
  <c r="H229"/>
  <c r="H228" s="1"/>
  <c r="J226"/>
  <c r="J225" s="1"/>
  <c r="I226"/>
  <c r="I225" s="1"/>
  <c r="H226"/>
  <c r="H225" s="1"/>
  <c r="J223"/>
  <c r="J222" s="1"/>
  <c r="I223"/>
  <c r="I222" s="1"/>
  <c r="H223"/>
  <c r="H222" s="1"/>
  <c r="J219"/>
  <c r="J218" s="1"/>
  <c r="I219"/>
  <c r="I218" s="1"/>
  <c r="H219"/>
  <c r="H218" s="1"/>
  <c r="J216"/>
  <c r="J215" s="1"/>
  <c r="I216"/>
  <c r="I215" s="1"/>
  <c r="H216"/>
  <c r="H215" s="1"/>
  <c r="J213"/>
  <c r="J212" s="1"/>
  <c r="I213"/>
  <c r="I212" s="1"/>
  <c r="H213"/>
  <c r="H212" s="1"/>
  <c r="J193"/>
  <c r="J192" s="1"/>
  <c r="I193"/>
  <c r="I192" s="1"/>
  <c r="H193"/>
  <c r="H192" s="1"/>
  <c r="H458" i="26"/>
  <c r="H457" s="1"/>
  <c r="G458"/>
  <c r="G457" s="1"/>
  <c r="F458"/>
  <c r="F457" s="1"/>
  <c r="H129"/>
  <c r="H128" s="1"/>
  <c r="G129"/>
  <c r="G128" s="1"/>
  <c r="F129"/>
  <c r="F128" s="1"/>
  <c r="H443"/>
  <c r="G443"/>
  <c r="F443"/>
  <c r="I344" i="32"/>
  <c r="J344"/>
  <c r="H344"/>
  <c r="E43" i="3"/>
  <c r="F43"/>
  <c r="D43"/>
  <c r="E31"/>
  <c r="F31"/>
  <c r="D31"/>
  <c r="J293" i="32"/>
  <c r="J292" s="1"/>
  <c r="I293"/>
  <c r="I292" s="1"/>
  <c r="J290"/>
  <c r="J289" s="1"/>
  <c r="I290"/>
  <c r="I289" s="1"/>
  <c r="J287"/>
  <c r="J286" s="1"/>
  <c r="I287"/>
  <c r="I286" s="1"/>
  <c r="J283"/>
  <c r="J282" s="1"/>
  <c r="I283"/>
  <c r="I282" s="1"/>
  <c r="E25" i="3"/>
  <c r="F25"/>
  <c r="D25"/>
  <c r="E20"/>
  <c r="F20"/>
  <c r="D20"/>
  <c r="J939" i="32"/>
  <c r="J938" s="1"/>
  <c r="H862" i="26"/>
  <c r="H861" s="1"/>
  <c r="G862"/>
  <c r="G861" s="1"/>
  <c r="F862"/>
  <c r="F861" s="1"/>
  <c r="J138" i="32" l="1"/>
  <c r="J137" s="1"/>
  <c r="J125" s="1"/>
  <c r="H138"/>
  <c r="H137" s="1"/>
  <c r="H125" s="1"/>
  <c r="I211"/>
  <c r="H201"/>
  <c r="J201"/>
  <c r="H211"/>
  <c r="H221"/>
  <c r="J221"/>
  <c r="I201"/>
  <c r="J211"/>
  <c r="J191"/>
  <c r="I191"/>
  <c r="H191"/>
  <c r="I221"/>
  <c r="E42" i="22"/>
  <c r="F42"/>
  <c r="D42"/>
  <c r="E44"/>
  <c r="F44"/>
  <c r="D44"/>
  <c r="H172" i="26"/>
  <c r="H171" s="1"/>
  <c r="G172"/>
  <c r="G171" s="1"/>
  <c r="H169"/>
  <c r="G169"/>
  <c r="G155"/>
  <c r="H155"/>
  <c r="F155"/>
  <c r="I660" i="32"/>
  <c r="J660"/>
  <c r="H660"/>
  <c r="J677"/>
  <c r="J676" s="1"/>
  <c r="I677"/>
  <c r="I676" s="1"/>
  <c r="J674"/>
  <c r="I674"/>
  <c r="E40" i="22"/>
  <c r="F40"/>
  <c r="D40"/>
  <c r="E37"/>
  <c r="F37"/>
  <c r="D37"/>
  <c r="E35"/>
  <c r="F35"/>
  <c r="D35"/>
  <c r="E33"/>
  <c r="F33"/>
  <c r="D33"/>
  <c r="E31"/>
  <c r="F31"/>
  <c r="D31"/>
  <c r="E28"/>
  <c r="F28"/>
  <c r="D28"/>
  <c r="E26"/>
  <c r="F26"/>
  <c r="D26"/>
  <c r="E24"/>
  <c r="F24"/>
  <c r="D24"/>
  <c r="E22"/>
  <c r="F22"/>
  <c r="D22"/>
  <c r="E19"/>
  <c r="F19"/>
  <c r="D19"/>
  <c r="E17"/>
  <c r="F17"/>
  <c r="D17"/>
  <c r="H315" i="26"/>
  <c r="H314" s="1"/>
  <c r="G315"/>
  <c r="G314" s="1"/>
  <c r="F315"/>
  <c r="F314" s="1"/>
  <c r="H312"/>
  <c r="H311" s="1"/>
  <c r="G312"/>
  <c r="G311" s="1"/>
  <c r="F312"/>
  <c r="F311" s="1"/>
  <c r="H309"/>
  <c r="H308" s="1"/>
  <c r="G309"/>
  <c r="G308" s="1"/>
  <c r="F309"/>
  <c r="F308" s="1"/>
  <c r="H305"/>
  <c r="H304" s="1"/>
  <c r="G305"/>
  <c r="G304" s="1"/>
  <c r="F305"/>
  <c r="F304" s="1"/>
  <c r="H302"/>
  <c r="H301" s="1"/>
  <c r="G302"/>
  <c r="G301" s="1"/>
  <c r="F302"/>
  <c r="F301" s="1"/>
  <c r="H299"/>
  <c r="H298" s="1"/>
  <c r="G299"/>
  <c r="G298" s="1"/>
  <c r="F299"/>
  <c r="F298" s="1"/>
  <c r="H295"/>
  <c r="H294" s="1"/>
  <c r="G295"/>
  <c r="G294" s="1"/>
  <c r="F295"/>
  <c r="F294" s="1"/>
  <c r="H292"/>
  <c r="H291" s="1"/>
  <c r="G292"/>
  <c r="G291" s="1"/>
  <c r="F292"/>
  <c r="F291" s="1"/>
  <c r="H289"/>
  <c r="H288" s="1"/>
  <c r="G289"/>
  <c r="G288" s="1"/>
  <c r="F289"/>
  <c r="F288" s="1"/>
  <c r="H285"/>
  <c r="H284" s="1"/>
  <c r="G285"/>
  <c r="G284" s="1"/>
  <c r="F285"/>
  <c r="F284" s="1"/>
  <c r="H282"/>
  <c r="H281" s="1"/>
  <c r="G282"/>
  <c r="G281" s="1"/>
  <c r="F282"/>
  <c r="F281" s="1"/>
  <c r="H279"/>
  <c r="H278" s="1"/>
  <c r="G279"/>
  <c r="G278" s="1"/>
  <c r="F279"/>
  <c r="F278" s="1"/>
  <c r="H272"/>
  <c r="H271" s="1"/>
  <c r="G272"/>
  <c r="G271" s="1"/>
  <c r="F272"/>
  <c r="F271" s="1"/>
  <c r="H269"/>
  <c r="H268" s="1"/>
  <c r="G269"/>
  <c r="G268" s="1"/>
  <c r="F269"/>
  <c r="F268" s="1"/>
  <c r="H266"/>
  <c r="H265" s="1"/>
  <c r="G266"/>
  <c r="G265" s="1"/>
  <c r="F266"/>
  <c r="F265" s="1"/>
  <c r="E39" i="22" l="1"/>
  <c r="D39"/>
  <c r="F39"/>
  <c r="H190" i="32"/>
  <c r="H189" s="1"/>
  <c r="I190"/>
  <c r="I189" s="1"/>
  <c r="J190"/>
  <c r="J189" s="1"/>
  <c r="G277" i="26"/>
  <c r="F307"/>
  <c r="H307"/>
  <c r="G264"/>
  <c r="G263" s="1"/>
  <c r="G262" s="1"/>
  <c r="G261" s="1"/>
  <c r="H277"/>
  <c r="H287"/>
  <c r="F287"/>
  <c r="G297"/>
  <c r="F264"/>
  <c r="F263" s="1"/>
  <c r="F262" s="1"/>
  <c r="F261" s="1"/>
  <c r="G287"/>
  <c r="H297"/>
  <c r="F297"/>
  <c r="F277"/>
  <c r="G307"/>
  <c r="H264"/>
  <c r="H263" s="1"/>
  <c r="H262" s="1"/>
  <c r="H261" s="1"/>
  <c r="E15" i="22"/>
  <c r="F15"/>
  <c r="D15"/>
  <c r="D12" s="1"/>
  <c r="E13"/>
  <c r="F13"/>
  <c r="E12" l="1"/>
  <c r="F12"/>
  <c r="F47" s="1"/>
  <c r="D47"/>
  <c r="E47"/>
  <c r="G276" i="26"/>
  <c r="G275" s="1"/>
  <c r="G274" s="1"/>
  <c r="F276"/>
  <c r="F275" s="1"/>
  <c r="F274" s="1"/>
  <c r="H276"/>
  <c r="H275" s="1"/>
  <c r="H274" s="1"/>
  <c r="H176"/>
  <c r="H175" s="1"/>
  <c r="G176"/>
  <c r="G175" s="1"/>
  <c r="F176"/>
  <c r="F175" s="1"/>
  <c r="F172"/>
  <c r="F171" s="1"/>
  <c r="F169"/>
  <c r="H165"/>
  <c r="G165"/>
  <c r="F165"/>
  <c r="H160"/>
  <c r="H159" s="1"/>
  <c r="H158" s="1"/>
  <c r="G160"/>
  <c r="G159" s="1"/>
  <c r="G158" s="1"/>
  <c r="F160"/>
  <c r="F159" s="1"/>
  <c r="F158" s="1"/>
  <c r="H154"/>
  <c r="G154"/>
  <c r="F154"/>
  <c r="H152"/>
  <c r="H151" s="1"/>
  <c r="G152"/>
  <c r="G151" s="1"/>
  <c r="F152"/>
  <c r="F151" s="1"/>
  <c r="H149"/>
  <c r="H148" s="1"/>
  <c r="G149"/>
  <c r="G148" s="1"/>
  <c r="F149"/>
  <c r="F148" s="1"/>
  <c r="F183"/>
  <c r="G183"/>
  <c r="H183"/>
  <c r="F187"/>
  <c r="G187"/>
  <c r="H187"/>
  <c r="F190"/>
  <c r="F189" s="1"/>
  <c r="G190"/>
  <c r="G189" s="1"/>
  <c r="H190"/>
  <c r="H189" s="1"/>
  <c r="H907"/>
  <c r="H906" s="1"/>
  <c r="H905" s="1"/>
  <c r="H904" s="1"/>
  <c r="H903" s="1"/>
  <c r="H902" s="1"/>
  <c r="G907"/>
  <c r="G906" s="1"/>
  <c r="G905" s="1"/>
  <c r="G904" s="1"/>
  <c r="G903" s="1"/>
  <c r="G902" s="1"/>
  <c r="F907"/>
  <c r="F906" s="1"/>
  <c r="F905" s="1"/>
  <c r="F904" s="1"/>
  <c r="F903" s="1"/>
  <c r="F902" s="1"/>
  <c r="H900"/>
  <c r="H899" s="1"/>
  <c r="G900"/>
  <c r="G899" s="1"/>
  <c r="F900"/>
  <c r="F899" s="1"/>
  <c r="H897"/>
  <c r="H896" s="1"/>
  <c r="G897"/>
  <c r="G896" s="1"/>
  <c r="F897"/>
  <c r="F896" s="1"/>
  <c r="H894"/>
  <c r="H893" s="1"/>
  <c r="G894"/>
  <c r="G893" s="1"/>
  <c r="F894"/>
  <c r="F893" s="1"/>
  <c r="H873"/>
  <c r="H872" s="1"/>
  <c r="G873"/>
  <c r="G872" s="1"/>
  <c r="F873"/>
  <c r="F872" s="1"/>
  <c r="H870"/>
  <c r="H869" s="1"/>
  <c r="G870"/>
  <c r="G869" s="1"/>
  <c r="F870"/>
  <c r="F869" s="1"/>
  <c r="H859"/>
  <c r="H858" s="1"/>
  <c r="G859"/>
  <c r="G858" s="1"/>
  <c r="F859"/>
  <c r="F858" s="1"/>
  <c r="H856"/>
  <c r="H855" s="1"/>
  <c r="G856"/>
  <c r="G855" s="1"/>
  <c r="F856"/>
  <c r="F855" s="1"/>
  <c r="H853"/>
  <c r="H852" s="1"/>
  <c r="G853"/>
  <c r="G852" s="1"/>
  <c r="F853"/>
  <c r="F852" s="1"/>
  <c r="H886"/>
  <c r="H885" s="1"/>
  <c r="H884" s="1"/>
  <c r="H883" s="1"/>
  <c r="H882" s="1"/>
  <c r="G886"/>
  <c r="G885" s="1"/>
  <c r="G884" s="1"/>
  <c r="G883" s="1"/>
  <c r="G882" s="1"/>
  <c r="F886"/>
  <c r="F885" s="1"/>
  <c r="F884" s="1"/>
  <c r="F883" s="1"/>
  <c r="F882" s="1"/>
  <c r="H880"/>
  <c r="H879" s="1"/>
  <c r="H878" s="1"/>
  <c r="H877" s="1"/>
  <c r="H876" s="1"/>
  <c r="G880"/>
  <c r="G879" s="1"/>
  <c r="G878" s="1"/>
  <c r="G877" s="1"/>
  <c r="G876" s="1"/>
  <c r="F880"/>
  <c r="F879" s="1"/>
  <c r="F878" s="1"/>
  <c r="F877" s="1"/>
  <c r="F876" s="1"/>
  <c r="H867"/>
  <c r="G867"/>
  <c r="F867"/>
  <c r="H814"/>
  <c r="G814"/>
  <c r="F814"/>
  <c r="H812"/>
  <c r="H811" s="1"/>
  <c r="H810" s="1"/>
  <c r="H809" s="1"/>
  <c r="H808" s="1"/>
  <c r="G812"/>
  <c r="G811" s="1"/>
  <c r="G810" s="1"/>
  <c r="G809" s="1"/>
  <c r="G808" s="1"/>
  <c r="F812"/>
  <c r="F811" s="1"/>
  <c r="F810" s="1"/>
  <c r="F809" s="1"/>
  <c r="F808" s="1"/>
  <c r="H845"/>
  <c r="H844" s="1"/>
  <c r="G845"/>
  <c r="G844" s="1"/>
  <c r="F845"/>
  <c r="F844" s="1"/>
  <c r="H842"/>
  <c r="H841" s="1"/>
  <c r="G842"/>
  <c r="G841" s="1"/>
  <c r="F842"/>
  <c r="F841" s="1"/>
  <c r="H835"/>
  <c r="H834" s="1"/>
  <c r="H833" s="1"/>
  <c r="H832" s="1"/>
  <c r="H831" s="1"/>
  <c r="G835"/>
  <c r="G834" s="1"/>
  <c r="G833" s="1"/>
  <c r="G832" s="1"/>
  <c r="G831" s="1"/>
  <c r="F835"/>
  <c r="F834" s="1"/>
  <c r="F833" s="1"/>
  <c r="F832" s="1"/>
  <c r="F831" s="1"/>
  <c r="H829"/>
  <c r="H828" s="1"/>
  <c r="G829"/>
  <c r="G828" s="1"/>
  <c r="F829"/>
  <c r="F828" s="1"/>
  <c r="H826"/>
  <c r="H825" s="1"/>
  <c r="G826"/>
  <c r="G825" s="1"/>
  <c r="F826"/>
  <c r="F825" s="1"/>
  <c r="H820"/>
  <c r="H819" s="1"/>
  <c r="H818" s="1"/>
  <c r="H817" s="1"/>
  <c r="H816" s="1"/>
  <c r="G820"/>
  <c r="G819" s="1"/>
  <c r="G818" s="1"/>
  <c r="G817" s="1"/>
  <c r="G816" s="1"/>
  <c r="F820"/>
  <c r="F819" s="1"/>
  <c r="F818" s="1"/>
  <c r="F817" s="1"/>
  <c r="F816" s="1"/>
  <c r="H805"/>
  <c r="H804" s="1"/>
  <c r="H803" s="1"/>
  <c r="H801" s="1"/>
  <c r="H794" s="1"/>
  <c r="G805"/>
  <c r="G804" s="1"/>
  <c r="G803" s="1"/>
  <c r="F805"/>
  <c r="F804" s="1"/>
  <c r="F803" s="1"/>
  <c r="H792"/>
  <c r="H790" s="1"/>
  <c r="G792"/>
  <c r="G791" s="1"/>
  <c r="F792"/>
  <c r="F791" s="1"/>
  <c r="H789"/>
  <c r="H788" s="1"/>
  <c r="H787" s="1"/>
  <c r="G789"/>
  <c r="G788" s="1"/>
  <c r="G787" s="1"/>
  <c r="F789"/>
  <c r="F788" s="1"/>
  <c r="F787" s="1"/>
  <c r="H783"/>
  <c r="H782" s="1"/>
  <c r="G783"/>
  <c r="G782" s="1"/>
  <c r="F783"/>
  <c r="F782" s="1"/>
  <c r="H778"/>
  <c r="H777" s="1"/>
  <c r="G778"/>
  <c r="G777" s="1"/>
  <c r="F778"/>
  <c r="F777" s="1"/>
  <c r="H771"/>
  <c r="H770" s="1"/>
  <c r="H769" s="1"/>
  <c r="G771"/>
  <c r="G770" s="1"/>
  <c r="G769" s="1"/>
  <c r="F771"/>
  <c r="F770" s="1"/>
  <c r="F769" s="1"/>
  <c r="H767"/>
  <c r="G767"/>
  <c r="F767"/>
  <c r="H764"/>
  <c r="G764"/>
  <c r="F764"/>
  <c r="H761"/>
  <c r="G761"/>
  <c r="F761"/>
  <c r="H758"/>
  <c r="G758"/>
  <c r="F758"/>
  <c r="H755"/>
  <c r="H754" s="1"/>
  <c r="G755"/>
  <c r="G754" s="1"/>
  <c r="F755"/>
  <c r="F754" s="1"/>
  <c r="H752"/>
  <c r="G752"/>
  <c r="F752"/>
  <c r="H749"/>
  <c r="G749"/>
  <c r="F749"/>
  <c r="H746"/>
  <c r="G746"/>
  <c r="F746"/>
  <c r="H743"/>
  <c r="H742" s="1"/>
  <c r="G743"/>
  <c r="G742" s="1"/>
  <c r="F743"/>
  <c r="F742" s="1"/>
  <c r="H739"/>
  <c r="G739"/>
  <c r="F739"/>
  <c r="H736"/>
  <c r="G736"/>
  <c r="F736"/>
  <c r="H733"/>
  <c r="G733"/>
  <c r="F733"/>
  <c r="H730"/>
  <c r="G730"/>
  <c r="F730"/>
  <c r="H727"/>
  <c r="H726" s="1"/>
  <c r="G727"/>
  <c r="G726" s="1"/>
  <c r="F727"/>
  <c r="F726" s="1"/>
  <c r="H724"/>
  <c r="H723" s="1"/>
  <c r="G724"/>
  <c r="G723" s="1"/>
  <c r="F724"/>
  <c r="F723" s="1"/>
  <c r="H720"/>
  <c r="G720"/>
  <c r="F720"/>
  <c r="H717"/>
  <c r="G717"/>
  <c r="F717"/>
  <c r="H714"/>
  <c r="H713" s="1"/>
  <c r="G714"/>
  <c r="G713" s="1"/>
  <c r="F714"/>
  <c r="F713" s="1"/>
  <c r="H706"/>
  <c r="G706"/>
  <c r="F706"/>
  <c r="H702"/>
  <c r="G702"/>
  <c r="F702"/>
  <c r="H667"/>
  <c r="G667"/>
  <c r="F667"/>
  <c r="H664"/>
  <c r="G664"/>
  <c r="F664"/>
  <c r="H661"/>
  <c r="G661"/>
  <c r="F661"/>
  <c r="H657"/>
  <c r="H656" s="1"/>
  <c r="G657"/>
  <c r="G656" s="1"/>
  <c r="F657"/>
  <c r="F656" s="1"/>
  <c r="H654"/>
  <c r="H653" s="1"/>
  <c r="G654"/>
  <c r="G653" s="1"/>
  <c r="F654"/>
  <c r="F653" s="1"/>
  <c r="H696"/>
  <c r="H695" s="1"/>
  <c r="G696"/>
  <c r="G695" s="1"/>
  <c r="F696"/>
  <c r="F695" s="1"/>
  <c r="H693"/>
  <c r="H689" s="1"/>
  <c r="G693"/>
  <c r="G689" s="1"/>
  <c r="F693"/>
  <c r="F690"/>
  <c r="H685"/>
  <c r="H684" s="1"/>
  <c r="G685"/>
  <c r="G684" s="1"/>
  <c r="F685"/>
  <c r="F684" s="1"/>
  <c r="H680"/>
  <c r="H679" s="1"/>
  <c r="G680"/>
  <c r="G679" s="1"/>
  <c r="F680"/>
  <c r="F679" s="1"/>
  <c r="H677"/>
  <c r="H676" s="1"/>
  <c r="G677"/>
  <c r="G676" s="1"/>
  <c r="F677"/>
  <c r="F676" s="1"/>
  <c r="H674"/>
  <c r="H673" s="1"/>
  <c r="G674"/>
  <c r="G673" s="1"/>
  <c r="F674"/>
  <c r="F673" s="1"/>
  <c r="H648"/>
  <c r="H647" s="1"/>
  <c r="H646" s="1"/>
  <c r="H645" s="1"/>
  <c r="H644" s="1"/>
  <c r="G648"/>
  <c r="G647" s="1"/>
  <c r="G646" s="1"/>
  <c r="G645" s="1"/>
  <c r="G644" s="1"/>
  <c r="F648"/>
  <c r="F647" s="1"/>
  <c r="F646" s="1"/>
  <c r="F645" s="1"/>
  <c r="F644" s="1"/>
  <c r="H641"/>
  <c r="H640" s="1"/>
  <c r="G641"/>
  <c r="G640" s="1"/>
  <c r="F641"/>
  <c r="F640" s="1"/>
  <c r="H634"/>
  <c r="H633" s="1"/>
  <c r="G634"/>
  <c r="G633" s="1"/>
  <c r="F634"/>
  <c r="F633" s="1"/>
  <c r="F631" s="1"/>
  <c r="F630" s="1"/>
  <c r="H620"/>
  <c r="H619" s="1"/>
  <c r="G620"/>
  <c r="G619" s="1"/>
  <c r="F620"/>
  <c r="F619" s="1"/>
  <c r="H616"/>
  <c r="H615" s="1"/>
  <c r="G616"/>
  <c r="G615" s="1"/>
  <c r="F616"/>
  <c r="F615" s="1"/>
  <c r="H612"/>
  <c r="H611" s="1"/>
  <c r="G612"/>
  <c r="G611" s="1"/>
  <c r="F612"/>
  <c r="F611" s="1"/>
  <c r="H606"/>
  <c r="H605" s="1"/>
  <c r="H604" s="1"/>
  <c r="G606"/>
  <c r="G605" s="1"/>
  <c r="G604" s="1"/>
  <c r="F606"/>
  <c r="F605" s="1"/>
  <c r="F604" s="1"/>
  <c r="H602"/>
  <c r="H601" s="1"/>
  <c r="G602"/>
  <c r="G601" s="1"/>
  <c r="F602"/>
  <c r="F601" s="1"/>
  <c r="H599"/>
  <c r="H598" s="1"/>
  <c r="G599"/>
  <c r="G598" s="1"/>
  <c r="F599"/>
  <c r="F598" s="1"/>
  <c r="H596"/>
  <c r="H595" s="1"/>
  <c r="G596"/>
  <c r="G595" s="1"/>
  <c r="F596"/>
  <c r="F595" s="1"/>
  <c r="H593"/>
  <c r="H592" s="1"/>
  <c r="G593"/>
  <c r="G592" s="1"/>
  <c r="F593"/>
  <c r="F592" s="1"/>
  <c r="H590"/>
  <c r="H589" s="1"/>
  <c r="G590"/>
  <c r="G589" s="1"/>
  <c r="F590"/>
  <c r="F589" s="1"/>
  <c r="H587"/>
  <c r="H586" s="1"/>
  <c r="G587"/>
  <c r="G586" s="1"/>
  <c r="F587"/>
  <c r="F586" s="1"/>
  <c r="H580"/>
  <c r="H579" s="1"/>
  <c r="H578" s="1"/>
  <c r="G580"/>
  <c r="G579" s="1"/>
  <c r="G578" s="1"/>
  <c r="F580"/>
  <c r="F579" s="1"/>
  <c r="F578" s="1"/>
  <c r="H576"/>
  <c r="H575" s="1"/>
  <c r="G576"/>
  <c r="G575" s="1"/>
  <c r="F576"/>
  <c r="F575" s="1"/>
  <c r="H573"/>
  <c r="H572" s="1"/>
  <c r="G573"/>
  <c r="G572" s="1"/>
  <c r="F573"/>
  <c r="F572" s="1"/>
  <c r="H569"/>
  <c r="H568" s="1"/>
  <c r="G569"/>
  <c r="G568" s="1"/>
  <c r="F569"/>
  <c r="F568" s="1"/>
  <c r="H566"/>
  <c r="H565" s="1"/>
  <c r="G566"/>
  <c r="G565" s="1"/>
  <c r="F566"/>
  <c r="F565" s="1"/>
  <c r="H563"/>
  <c r="H562" s="1"/>
  <c r="G563"/>
  <c r="G562" s="1"/>
  <c r="F563"/>
  <c r="F562" s="1"/>
  <c r="H560"/>
  <c r="H559" s="1"/>
  <c r="G560"/>
  <c r="G559" s="1"/>
  <c r="F560"/>
  <c r="F559" s="1"/>
  <c r="H557"/>
  <c r="H556" s="1"/>
  <c r="G557"/>
  <c r="G556" s="1"/>
  <c r="F557"/>
  <c r="F556" s="1"/>
  <c r="H553"/>
  <c r="H552" s="1"/>
  <c r="G553"/>
  <c r="G552" s="1"/>
  <c r="F553"/>
  <c r="F552" s="1"/>
  <c r="H550"/>
  <c r="H549" s="1"/>
  <c r="G550"/>
  <c r="G549" s="1"/>
  <c r="F550"/>
  <c r="F549" s="1"/>
  <c r="H546"/>
  <c r="H545" s="1"/>
  <c r="G546"/>
  <c r="G545" s="1"/>
  <c r="F546"/>
  <c r="F545" s="1"/>
  <c r="H543"/>
  <c r="H542" s="1"/>
  <c r="G543"/>
  <c r="G542" s="1"/>
  <c r="F543"/>
  <c r="F542" s="1"/>
  <c r="H540"/>
  <c r="H539" s="1"/>
  <c r="G540"/>
  <c r="G539" s="1"/>
  <c r="F540"/>
  <c r="F539" s="1"/>
  <c r="H537"/>
  <c r="H536" s="1"/>
  <c r="G537"/>
  <c r="G536" s="1"/>
  <c r="F537"/>
  <c r="F536" s="1"/>
  <c r="H534"/>
  <c r="H533" s="1"/>
  <c r="G534"/>
  <c r="G533" s="1"/>
  <c r="F534"/>
  <c r="F533" s="1"/>
  <c r="H531"/>
  <c r="H530" s="1"/>
  <c r="G531"/>
  <c r="G530" s="1"/>
  <c r="F531"/>
  <c r="F530" s="1"/>
  <c r="H528"/>
  <c r="H527" s="1"/>
  <c r="G528"/>
  <c r="G527" s="1"/>
  <c r="F528"/>
  <c r="F527" s="1"/>
  <c r="H521"/>
  <c r="H520" s="1"/>
  <c r="G521"/>
  <c r="G520" s="1"/>
  <c r="F521"/>
  <c r="F520" s="1"/>
  <c r="H518"/>
  <c r="H517" s="1"/>
  <c r="G518"/>
  <c r="G517" s="1"/>
  <c r="F518"/>
  <c r="F517" s="1"/>
  <c r="H515"/>
  <c r="H514" s="1"/>
  <c r="G515"/>
  <c r="G514" s="1"/>
  <c r="F515"/>
  <c r="F514" s="1"/>
  <c r="H511"/>
  <c r="H510" s="1"/>
  <c r="H509" s="1"/>
  <c r="G511"/>
  <c r="G510" s="1"/>
  <c r="G509" s="1"/>
  <c r="F511"/>
  <c r="F510" s="1"/>
  <c r="F509" s="1"/>
  <c r="H507"/>
  <c r="H506" s="1"/>
  <c r="G507"/>
  <c r="G506" s="1"/>
  <c r="F507"/>
  <c r="F506" s="1"/>
  <c r="H504"/>
  <c r="H503" s="1"/>
  <c r="G504"/>
  <c r="G503" s="1"/>
  <c r="F504"/>
  <c r="F503" s="1"/>
  <c r="H496"/>
  <c r="G496"/>
  <c r="F496"/>
  <c r="H493"/>
  <c r="G493"/>
  <c r="F493"/>
  <c r="H489"/>
  <c r="H488" s="1"/>
  <c r="G489"/>
  <c r="G488" s="1"/>
  <c r="F489"/>
  <c r="F488" s="1"/>
  <c r="H484"/>
  <c r="H483" s="1"/>
  <c r="G484"/>
  <c r="G483" s="1"/>
  <c r="F484"/>
  <c r="F483" s="1"/>
  <c r="H477"/>
  <c r="G477"/>
  <c r="F477"/>
  <c r="H474"/>
  <c r="G474"/>
  <c r="F474"/>
  <c r="H470"/>
  <c r="G470"/>
  <c r="F470"/>
  <c r="H467"/>
  <c r="G467"/>
  <c r="F467"/>
  <c r="H462"/>
  <c r="H461" s="1"/>
  <c r="H460" s="1"/>
  <c r="G462"/>
  <c r="G461" s="1"/>
  <c r="G460" s="1"/>
  <c r="F462"/>
  <c r="F461" s="1"/>
  <c r="F460" s="1"/>
  <c r="H455"/>
  <c r="H454" s="1"/>
  <c r="G455"/>
  <c r="G454" s="1"/>
  <c r="F455"/>
  <c r="F454" s="1"/>
  <c r="H452"/>
  <c r="H451" s="1"/>
  <c r="G452"/>
  <c r="G451" s="1"/>
  <c r="F452"/>
  <c r="F451" s="1"/>
  <c r="H449"/>
  <c r="H448" s="1"/>
  <c r="G449"/>
  <c r="G448" s="1"/>
  <c r="F449"/>
  <c r="F448" s="1"/>
  <c r="H442"/>
  <c r="H441" s="1"/>
  <c r="G442"/>
  <c r="G441" s="1"/>
  <c r="F442"/>
  <c r="F441" s="1"/>
  <c r="H439"/>
  <c r="H438" s="1"/>
  <c r="G439"/>
  <c r="G438" s="1"/>
  <c r="F439"/>
  <c r="F438" s="1"/>
  <c r="H436"/>
  <c r="H435" s="1"/>
  <c r="G436"/>
  <c r="G435" s="1"/>
  <c r="F436"/>
  <c r="F435" s="1"/>
  <c r="H433"/>
  <c r="H432" s="1"/>
  <c r="G433"/>
  <c r="G432" s="1"/>
  <c r="F433"/>
  <c r="F432" s="1"/>
  <c r="H430"/>
  <c r="H429" s="1"/>
  <c r="G430"/>
  <c r="G429" s="1"/>
  <c r="F430"/>
  <c r="F429" s="1"/>
  <c r="H426"/>
  <c r="H425" s="1"/>
  <c r="G426"/>
  <c r="G425" s="1"/>
  <c r="F426"/>
  <c r="F425" s="1"/>
  <c r="H423"/>
  <c r="H422" s="1"/>
  <c r="G423"/>
  <c r="G422" s="1"/>
  <c r="F423"/>
  <c r="F422" s="1"/>
  <c r="H420"/>
  <c r="H419" s="1"/>
  <c r="G420"/>
  <c r="G419" s="1"/>
  <c r="F420"/>
  <c r="F419" s="1"/>
  <c r="H414"/>
  <c r="H413" s="1"/>
  <c r="G414"/>
  <c r="G413" s="1"/>
  <c r="F414"/>
  <c r="F413" s="1"/>
  <c r="H411"/>
  <c r="H410" s="1"/>
  <c r="G411"/>
  <c r="G410" s="1"/>
  <c r="F411"/>
  <c r="F410" s="1"/>
  <c r="H404"/>
  <c r="H403" s="1"/>
  <c r="G404"/>
  <c r="G403" s="1"/>
  <c r="F404"/>
  <c r="F403" s="1"/>
  <c r="H401"/>
  <c r="H400" s="1"/>
  <c r="G401"/>
  <c r="G400" s="1"/>
  <c r="F401"/>
  <c r="F400" s="1"/>
  <c r="H398"/>
  <c r="H397" s="1"/>
  <c r="G398"/>
  <c r="G397" s="1"/>
  <c r="F398"/>
  <c r="F397" s="1"/>
  <c r="H395"/>
  <c r="H394" s="1"/>
  <c r="G395"/>
  <c r="G394" s="1"/>
  <c r="F395"/>
  <c r="F394" s="1"/>
  <c r="H392"/>
  <c r="H391" s="1"/>
  <c r="G392"/>
  <c r="G391" s="1"/>
  <c r="F392"/>
  <c r="F391" s="1"/>
  <c r="H389"/>
  <c r="H388" s="1"/>
  <c r="G389"/>
  <c r="G388" s="1"/>
  <c r="F389"/>
  <c r="F388" s="1"/>
  <c r="H386"/>
  <c r="H385" s="1"/>
  <c r="G386"/>
  <c r="G385" s="1"/>
  <c r="F386"/>
  <c r="F385" s="1"/>
  <c r="H382"/>
  <c r="H381" s="1"/>
  <c r="G382"/>
  <c r="G381" s="1"/>
  <c r="F382"/>
  <c r="F381" s="1"/>
  <c r="H379"/>
  <c r="H378" s="1"/>
  <c r="G379"/>
  <c r="G378" s="1"/>
  <c r="F379"/>
  <c r="F378" s="1"/>
  <c r="H371"/>
  <c r="H370" s="1"/>
  <c r="G371"/>
  <c r="G370" s="1"/>
  <c r="F371"/>
  <c r="F370" s="1"/>
  <c r="H368"/>
  <c r="H367" s="1"/>
  <c r="G368"/>
  <c r="G367" s="1"/>
  <c r="F368"/>
  <c r="F367" s="1"/>
  <c r="H347"/>
  <c r="H346" s="1"/>
  <c r="G347"/>
  <c r="G346" s="1"/>
  <c r="F347"/>
  <c r="F346" s="1"/>
  <c r="H344"/>
  <c r="H343" s="1"/>
  <c r="G344"/>
  <c r="G343" s="1"/>
  <c r="F344"/>
  <c r="F343" s="1"/>
  <c r="H341"/>
  <c r="H340" s="1"/>
  <c r="G341"/>
  <c r="G340" s="1"/>
  <c r="F341"/>
  <c r="F340" s="1"/>
  <c r="H337"/>
  <c r="H336" s="1"/>
  <c r="G337"/>
  <c r="G336" s="1"/>
  <c r="F337"/>
  <c r="F336" s="1"/>
  <c r="H334"/>
  <c r="H333" s="1"/>
  <c r="G334"/>
  <c r="G333" s="1"/>
  <c r="F334"/>
  <c r="F333" s="1"/>
  <c r="H331"/>
  <c r="H330" s="1"/>
  <c r="G331"/>
  <c r="G330" s="1"/>
  <c r="F331"/>
  <c r="F330" s="1"/>
  <c r="H328"/>
  <c r="H327" s="1"/>
  <c r="G328"/>
  <c r="G327" s="1"/>
  <c r="F328"/>
  <c r="F327" s="1"/>
  <c r="H325"/>
  <c r="H324" s="1"/>
  <c r="G325"/>
  <c r="G324" s="1"/>
  <c r="F325"/>
  <c r="F324" s="1"/>
  <c r="H322"/>
  <c r="H321" s="1"/>
  <c r="G322"/>
  <c r="G321" s="1"/>
  <c r="F322"/>
  <c r="F321" s="1"/>
  <c r="F353"/>
  <c r="F352" s="1"/>
  <c r="G353"/>
  <c r="G352" s="1"/>
  <c r="H353"/>
  <c r="H352" s="1"/>
  <c r="F356"/>
  <c r="F355" s="1"/>
  <c r="G356"/>
  <c r="G355" s="1"/>
  <c r="H356"/>
  <c r="H355" s="1"/>
  <c r="F359"/>
  <c r="F358" s="1"/>
  <c r="G359"/>
  <c r="G358" s="1"/>
  <c r="H359"/>
  <c r="H358" s="1"/>
  <c r="F360"/>
  <c r="G360"/>
  <c r="H360"/>
  <c r="H252"/>
  <c r="H251" s="1"/>
  <c r="H250" s="1"/>
  <c r="H249" s="1"/>
  <c r="H248" s="1"/>
  <c r="H247" s="1"/>
  <c r="G252"/>
  <c r="G251" s="1"/>
  <c r="G250" s="1"/>
  <c r="G249" s="1"/>
  <c r="G248" s="1"/>
  <c r="G247" s="1"/>
  <c r="F252"/>
  <c r="F251" s="1"/>
  <c r="F250" s="1"/>
  <c r="F249" s="1"/>
  <c r="F248" s="1"/>
  <c r="F247" s="1"/>
  <c r="H202"/>
  <c r="G202"/>
  <c r="F202"/>
  <c r="H199"/>
  <c r="G199"/>
  <c r="F199"/>
  <c r="H259"/>
  <c r="H258" s="1"/>
  <c r="H257" s="1"/>
  <c r="H256" s="1"/>
  <c r="H255" s="1"/>
  <c r="H254" s="1"/>
  <c r="G259"/>
  <c r="G258" s="1"/>
  <c r="G257" s="1"/>
  <c r="G256" s="1"/>
  <c r="G255" s="1"/>
  <c r="G254" s="1"/>
  <c r="F259"/>
  <c r="F258" s="1"/>
  <c r="F257" s="1"/>
  <c r="F256" s="1"/>
  <c r="F255" s="1"/>
  <c r="F254" s="1"/>
  <c r="H244"/>
  <c r="H243" s="1"/>
  <c r="H242" s="1"/>
  <c r="G244"/>
  <c r="G243" s="1"/>
  <c r="G242" s="1"/>
  <c r="F244"/>
  <c r="F243" s="1"/>
  <c r="F242" s="1"/>
  <c r="H240"/>
  <c r="H239" s="1"/>
  <c r="H238" s="1"/>
  <c r="G240"/>
  <c r="G239" s="1"/>
  <c r="G238" s="1"/>
  <c r="F240"/>
  <c r="F239" s="1"/>
  <c r="F238" s="1"/>
  <c r="H234"/>
  <c r="H233" s="1"/>
  <c r="G234"/>
  <c r="G233" s="1"/>
  <c r="F234"/>
  <c r="F233" s="1"/>
  <c r="H231"/>
  <c r="H230" s="1"/>
  <c r="G231"/>
  <c r="G230" s="1"/>
  <c r="F231"/>
  <c r="F230" s="1"/>
  <c r="H227"/>
  <c r="H226" s="1"/>
  <c r="G227"/>
  <c r="G226" s="1"/>
  <c r="F227"/>
  <c r="F226" s="1"/>
  <c r="H224"/>
  <c r="H223" s="1"/>
  <c r="G224"/>
  <c r="G223" s="1"/>
  <c r="F224"/>
  <c r="F223" s="1"/>
  <c r="H221"/>
  <c r="H220" s="1"/>
  <c r="G221"/>
  <c r="G220" s="1"/>
  <c r="F221"/>
  <c r="F220" s="1"/>
  <c r="F66"/>
  <c r="F70"/>
  <c r="F73"/>
  <c r="F72" s="1"/>
  <c r="F77"/>
  <c r="F76" s="1"/>
  <c r="F97"/>
  <c r="F96" s="1"/>
  <c r="F98"/>
  <c r="F105"/>
  <c r="F109"/>
  <c r="F112"/>
  <c r="F115"/>
  <c r="F117"/>
  <c r="F121"/>
  <c r="F124"/>
  <c r="F133"/>
  <c r="F136"/>
  <c r="F139"/>
  <c r="F142"/>
  <c r="F628"/>
  <c r="F627" s="1"/>
  <c r="F626" s="1"/>
  <c r="H143"/>
  <c r="H142" s="1"/>
  <c r="G143"/>
  <c r="G142" s="1"/>
  <c r="H139"/>
  <c r="H138" s="1"/>
  <c r="G139"/>
  <c r="G138" s="1"/>
  <c r="H136"/>
  <c r="G136"/>
  <c r="H133"/>
  <c r="G133"/>
  <c r="H124"/>
  <c r="G124"/>
  <c r="H121"/>
  <c r="G121"/>
  <c r="H117"/>
  <c r="G117"/>
  <c r="H115"/>
  <c r="G115"/>
  <c r="H112"/>
  <c r="G112"/>
  <c r="H109"/>
  <c r="G109"/>
  <c r="H105"/>
  <c r="G105"/>
  <c r="H59"/>
  <c r="H58" s="1"/>
  <c r="H57" s="1"/>
  <c r="H56" s="1"/>
  <c r="H55" s="1"/>
  <c r="H54" s="1"/>
  <c r="G59"/>
  <c r="G58" s="1"/>
  <c r="G57" s="1"/>
  <c r="G56" s="1"/>
  <c r="G55" s="1"/>
  <c r="G54" s="1"/>
  <c r="F59"/>
  <c r="F58" s="1"/>
  <c r="F57" s="1"/>
  <c r="F56" s="1"/>
  <c r="F55" s="1"/>
  <c r="F54" s="1"/>
  <c r="H51"/>
  <c r="H50" s="1"/>
  <c r="G51"/>
  <c r="G50" s="1"/>
  <c r="F51"/>
  <c r="F50" s="1"/>
  <c r="H47"/>
  <c r="H46" s="1"/>
  <c r="G47"/>
  <c r="G46" s="1"/>
  <c r="F47"/>
  <c r="F46" s="1"/>
  <c r="H44"/>
  <c r="G44"/>
  <c r="F44"/>
  <c r="H40"/>
  <c r="G40"/>
  <c r="F40"/>
  <c r="G98"/>
  <c r="H98"/>
  <c r="H77"/>
  <c r="H76" s="1"/>
  <c r="G77"/>
  <c r="G76" s="1"/>
  <c r="H73"/>
  <c r="H72" s="1"/>
  <c r="G73"/>
  <c r="G72" s="1"/>
  <c r="H70"/>
  <c r="G70"/>
  <c r="H66"/>
  <c r="G66"/>
  <c r="H31"/>
  <c r="H30" s="1"/>
  <c r="G31"/>
  <c r="G30" s="1"/>
  <c r="F31"/>
  <c r="F30" s="1"/>
  <c r="H26"/>
  <c r="H25" s="1"/>
  <c r="G26"/>
  <c r="G25" s="1"/>
  <c r="F26"/>
  <c r="F25" s="1"/>
  <c r="H18"/>
  <c r="G18"/>
  <c r="F18"/>
  <c r="H17"/>
  <c r="H15" s="1"/>
  <c r="H14" s="1"/>
  <c r="H13" s="1"/>
  <c r="G17"/>
  <c r="G16" s="1"/>
  <c r="F17"/>
  <c r="F16" s="1"/>
  <c r="I120" i="32"/>
  <c r="J120"/>
  <c r="I123"/>
  <c r="J123"/>
  <c r="H120"/>
  <c r="H123"/>
  <c r="F851" i="26" l="1"/>
  <c r="F850" s="1"/>
  <c r="G866"/>
  <c r="G865"/>
  <c r="G864" s="1"/>
  <c r="F866"/>
  <c r="F865"/>
  <c r="F864" s="1"/>
  <c r="H866"/>
  <c r="H865"/>
  <c r="H864" s="1"/>
  <c r="H851"/>
  <c r="H850" s="1"/>
  <c r="G851"/>
  <c r="G850" s="1"/>
  <c r="H366"/>
  <c r="H365" s="1"/>
  <c r="H364" s="1"/>
  <c r="H363" s="1"/>
  <c r="G366"/>
  <c r="G365" s="1"/>
  <c r="G364" s="1"/>
  <c r="G363" s="1"/>
  <c r="F366"/>
  <c r="F365" s="1"/>
  <c r="F364" s="1"/>
  <c r="F363" s="1"/>
  <c r="H164"/>
  <c r="H163" s="1"/>
  <c r="H162" s="1"/>
  <c r="F892"/>
  <c r="F891" s="1"/>
  <c r="F890" s="1"/>
  <c r="F889" s="1"/>
  <c r="F888" s="1"/>
  <c r="F639"/>
  <c r="F638" s="1"/>
  <c r="F637" s="1"/>
  <c r="H729"/>
  <c r="G409"/>
  <c r="G408" s="1"/>
  <c r="G407" s="1"/>
  <c r="H492"/>
  <c r="H482" s="1"/>
  <c r="H481" s="1"/>
  <c r="H480" s="1"/>
  <c r="H479" s="1"/>
  <c r="F735"/>
  <c r="H875"/>
  <c r="F39"/>
  <c r="F38" s="1"/>
  <c r="F37" s="1"/>
  <c r="F36" s="1"/>
  <c r="F182"/>
  <c r="F181" s="1"/>
  <c r="F180" s="1"/>
  <c r="F179" s="1"/>
  <c r="F763"/>
  <c r="F610"/>
  <c r="F609" s="1"/>
  <c r="F608" s="1"/>
  <c r="G610"/>
  <c r="G609" s="1"/>
  <c r="G608" s="1"/>
  <c r="H610"/>
  <c r="H609" s="1"/>
  <c r="H608" s="1"/>
  <c r="F757"/>
  <c r="F790"/>
  <c r="H824"/>
  <c r="H823" s="1"/>
  <c r="H822" s="1"/>
  <c r="H807" s="1"/>
  <c r="G473"/>
  <c r="G735"/>
  <c r="G790"/>
  <c r="G824"/>
  <c r="G823" s="1"/>
  <c r="G822" s="1"/>
  <c r="G807" s="1"/>
  <c r="H147"/>
  <c r="H146" s="1"/>
  <c r="F840"/>
  <c r="F839" s="1"/>
  <c r="F838" s="1"/>
  <c r="F837" s="1"/>
  <c r="G182"/>
  <c r="G181" s="1"/>
  <c r="G180" s="1"/>
  <c r="G179" s="1"/>
  <c r="F147"/>
  <c r="F146" s="1"/>
  <c r="G875"/>
  <c r="G147"/>
  <c r="G146" s="1"/>
  <c r="H716"/>
  <c r="G840"/>
  <c r="G839" s="1"/>
  <c r="G838" s="1"/>
  <c r="G837" s="1"/>
  <c r="G892"/>
  <c r="G891" s="1"/>
  <c r="G890" s="1"/>
  <c r="G889" s="1"/>
  <c r="F164"/>
  <c r="F163" s="1"/>
  <c r="F162" s="1"/>
  <c r="G164"/>
  <c r="G163" s="1"/>
  <c r="G162" s="1"/>
  <c r="H892"/>
  <c r="H891" s="1"/>
  <c r="H890" s="1"/>
  <c r="H889" s="1"/>
  <c r="H182"/>
  <c r="H181" s="1"/>
  <c r="H180" s="1"/>
  <c r="H179" s="1"/>
  <c r="H840"/>
  <c r="H839" s="1"/>
  <c r="H838" s="1"/>
  <c r="H837" s="1"/>
  <c r="F875"/>
  <c r="H660"/>
  <c r="H652" s="1"/>
  <c r="H651" s="1"/>
  <c r="H650" s="1"/>
  <c r="F701"/>
  <c r="F700" s="1"/>
  <c r="F699" s="1"/>
  <c r="F698" s="1"/>
  <c r="F729"/>
  <c r="G729"/>
  <c r="G763"/>
  <c r="H791"/>
  <c r="F824"/>
  <c r="F823" s="1"/>
  <c r="F822" s="1"/>
  <c r="F807" s="1"/>
  <c r="H745"/>
  <c r="G757"/>
  <c r="H701"/>
  <c r="H700" s="1"/>
  <c r="H699" s="1"/>
  <c r="H698" s="1"/>
  <c r="F716"/>
  <c r="G716"/>
  <c r="H735"/>
  <c r="H776"/>
  <c r="H775" s="1"/>
  <c r="H773" s="1"/>
  <c r="G660"/>
  <c r="G652" s="1"/>
  <c r="G651" s="1"/>
  <c r="G650" s="1"/>
  <c r="H802"/>
  <c r="G683"/>
  <c r="G682" s="1"/>
  <c r="F660"/>
  <c r="F652" s="1"/>
  <c r="F651" s="1"/>
  <c r="F650" s="1"/>
  <c r="F643" s="1"/>
  <c r="G802"/>
  <c r="G801"/>
  <c r="G794" s="1"/>
  <c r="F802"/>
  <c r="F801"/>
  <c r="F794" s="1"/>
  <c r="F776"/>
  <c r="F775" s="1"/>
  <c r="F774" s="1"/>
  <c r="F773" s="1"/>
  <c r="F466"/>
  <c r="G502"/>
  <c r="H639"/>
  <c r="H638" s="1"/>
  <c r="H637" s="1"/>
  <c r="H683"/>
  <c r="H682" s="1"/>
  <c r="G776"/>
  <c r="G775" s="1"/>
  <c r="G773" s="1"/>
  <c r="G701"/>
  <c r="G700" s="1"/>
  <c r="G699" s="1"/>
  <c r="G698" s="1"/>
  <c r="H757"/>
  <c r="F745"/>
  <c r="G745"/>
  <c r="H763"/>
  <c r="H631"/>
  <c r="H630" s="1"/>
  <c r="H632"/>
  <c r="H466"/>
  <c r="H465" s="1"/>
  <c r="H464" s="1"/>
  <c r="F473"/>
  <c r="H571"/>
  <c r="F672"/>
  <c r="F671" s="1"/>
  <c r="G672"/>
  <c r="G671" s="1"/>
  <c r="G466"/>
  <c r="G465" s="1"/>
  <c r="G464" s="1"/>
  <c r="G513"/>
  <c r="H548"/>
  <c r="F689"/>
  <c r="F683" s="1"/>
  <c r="F682" s="1"/>
  <c r="G639"/>
  <c r="G638" s="1"/>
  <c r="G637" s="1"/>
  <c r="H672"/>
  <c r="H671" s="1"/>
  <c r="G585"/>
  <c r="G584" s="1"/>
  <c r="G583" s="1"/>
  <c r="H132"/>
  <c r="F198"/>
  <c r="F197" s="1"/>
  <c r="F196" s="1"/>
  <c r="F195" s="1"/>
  <c r="F194" s="1"/>
  <c r="F193" s="1"/>
  <c r="F492"/>
  <c r="F482" s="1"/>
  <c r="F481" s="1"/>
  <c r="F480" s="1"/>
  <c r="F479" s="1"/>
  <c r="G492"/>
  <c r="G482" s="1"/>
  <c r="G481" s="1"/>
  <c r="G480" s="1"/>
  <c r="G479" s="1"/>
  <c r="H502"/>
  <c r="H513"/>
  <c r="F585"/>
  <c r="F584" s="1"/>
  <c r="F583" s="1"/>
  <c r="H409"/>
  <c r="H408" s="1"/>
  <c r="H407" s="1"/>
  <c r="H447"/>
  <c r="H446" s="1"/>
  <c r="G526"/>
  <c r="F555"/>
  <c r="H473"/>
  <c r="F548"/>
  <c r="F571"/>
  <c r="H418"/>
  <c r="G428"/>
  <c r="F502"/>
  <c r="G555"/>
  <c r="G632"/>
  <c r="G631"/>
  <c r="G630" s="1"/>
  <c r="F632"/>
  <c r="G548"/>
  <c r="G571"/>
  <c r="H526"/>
  <c r="H555"/>
  <c r="F513"/>
  <c r="F526"/>
  <c r="H585"/>
  <c r="H584" s="1"/>
  <c r="H583" s="1"/>
  <c r="F447"/>
  <c r="F446" s="1"/>
  <c r="H198"/>
  <c r="H197" s="1"/>
  <c r="H196" s="1"/>
  <c r="H195" s="1"/>
  <c r="H194" s="1"/>
  <c r="H193" s="1"/>
  <c r="H428"/>
  <c r="G377"/>
  <c r="F409"/>
  <c r="F408" s="1"/>
  <c r="F407" s="1"/>
  <c r="F418"/>
  <c r="F377"/>
  <c r="G418"/>
  <c r="G384"/>
  <c r="H377"/>
  <c r="H384"/>
  <c r="F428"/>
  <c r="G447"/>
  <c r="G446" s="1"/>
  <c r="F384"/>
  <c r="G339"/>
  <c r="H339"/>
  <c r="G39"/>
  <c r="G38" s="1"/>
  <c r="G37" s="1"/>
  <c r="G36" s="1"/>
  <c r="H120"/>
  <c r="H119" s="1"/>
  <c r="G132"/>
  <c r="F132"/>
  <c r="F114"/>
  <c r="F81"/>
  <c r="F80" s="1"/>
  <c r="G351"/>
  <c r="G350" s="1"/>
  <c r="G349" s="1"/>
  <c r="G320"/>
  <c r="F339"/>
  <c r="F320"/>
  <c r="H320"/>
  <c r="H351"/>
  <c r="H350" s="1"/>
  <c r="H349" s="1"/>
  <c r="F351"/>
  <c r="F350" s="1"/>
  <c r="F349" s="1"/>
  <c r="H39"/>
  <c r="H38" s="1"/>
  <c r="H37" s="1"/>
  <c r="H36" s="1"/>
  <c r="H65"/>
  <c r="H64" s="1"/>
  <c r="H63" s="1"/>
  <c r="H62" s="1"/>
  <c r="G81"/>
  <c r="G80" s="1"/>
  <c r="G104"/>
  <c r="G120"/>
  <c r="G119" s="1"/>
  <c r="G198"/>
  <c r="G197" s="1"/>
  <c r="G196" s="1"/>
  <c r="G195" s="1"/>
  <c r="G194" s="1"/>
  <c r="G193" s="1"/>
  <c r="F120"/>
  <c r="F119" s="1"/>
  <c r="F229"/>
  <c r="F104"/>
  <c r="G114"/>
  <c r="F138"/>
  <c r="F65"/>
  <c r="F64" s="1"/>
  <c r="F63" s="1"/>
  <c r="F62" s="1"/>
  <c r="F219"/>
  <c r="H237"/>
  <c r="H219"/>
  <c r="G229"/>
  <c r="H114"/>
  <c r="G237"/>
  <c r="G219"/>
  <c r="H229"/>
  <c r="F237"/>
  <c r="F94"/>
  <c r="F625"/>
  <c r="F624" s="1"/>
  <c r="F95"/>
  <c r="G65"/>
  <c r="G64" s="1"/>
  <c r="G63" s="1"/>
  <c r="G62" s="1"/>
  <c r="H16"/>
  <c r="H104"/>
  <c r="H81"/>
  <c r="H80" s="1"/>
  <c r="G15"/>
  <c r="G14" s="1"/>
  <c r="G13" s="1"/>
  <c r="G24"/>
  <c r="G23" s="1"/>
  <c r="G22" s="1"/>
  <c r="F24"/>
  <c r="F23" s="1"/>
  <c r="F22" s="1"/>
  <c r="H24"/>
  <c r="H23" s="1"/>
  <c r="H22" s="1"/>
  <c r="I119" i="32"/>
  <c r="H119"/>
  <c r="F15" i="26"/>
  <c r="F14" s="1"/>
  <c r="F13" s="1"/>
  <c r="J119" i="32"/>
  <c r="I752"/>
  <c r="G127" i="26" l="1"/>
  <c r="G126" s="1"/>
  <c r="H127"/>
  <c r="H126" s="1"/>
  <c r="F127"/>
  <c r="F126" s="1"/>
  <c r="G582"/>
  <c r="F623"/>
  <c r="F786"/>
  <c r="F849"/>
  <c r="F848" s="1"/>
  <c r="F847" s="1"/>
  <c r="F582"/>
  <c r="F741"/>
  <c r="H582"/>
  <c r="F712"/>
  <c r="H849"/>
  <c r="G145"/>
  <c r="G849"/>
  <c r="H145"/>
  <c r="F465"/>
  <c r="F464" s="1"/>
  <c r="G712"/>
  <c r="F145"/>
  <c r="H670"/>
  <c r="G741"/>
  <c r="H712"/>
  <c r="G525"/>
  <c r="G524" s="1"/>
  <c r="G523" s="1"/>
  <c r="H774"/>
  <c r="F417"/>
  <c r="H417"/>
  <c r="H416" s="1"/>
  <c r="H406" s="1"/>
  <c r="G670"/>
  <c r="G774"/>
  <c r="H741"/>
  <c r="G501"/>
  <c r="G500" s="1"/>
  <c r="G499" s="1"/>
  <c r="H501"/>
  <c r="H500" s="1"/>
  <c r="H499" s="1"/>
  <c r="F670"/>
  <c r="F669" s="1"/>
  <c r="F525"/>
  <c r="F524" s="1"/>
  <c r="F523" s="1"/>
  <c r="F501"/>
  <c r="F500" s="1"/>
  <c r="F499" s="1"/>
  <c r="H376"/>
  <c r="H375" s="1"/>
  <c r="H374" s="1"/>
  <c r="F61"/>
  <c r="G417"/>
  <c r="G416" s="1"/>
  <c r="G406" s="1"/>
  <c r="F103"/>
  <c r="G319"/>
  <c r="G318" s="1"/>
  <c r="G317" s="1"/>
  <c r="F376"/>
  <c r="F375" s="1"/>
  <c r="F374" s="1"/>
  <c r="G376"/>
  <c r="G375" s="1"/>
  <c r="G374" s="1"/>
  <c r="H525"/>
  <c r="H524" s="1"/>
  <c r="H523" s="1"/>
  <c r="H61"/>
  <c r="G103"/>
  <c r="G61"/>
  <c r="F218"/>
  <c r="F319"/>
  <c r="F318" s="1"/>
  <c r="F317" s="1"/>
  <c r="H319"/>
  <c r="H318" s="1"/>
  <c r="H317" s="1"/>
  <c r="H218"/>
  <c r="G218"/>
  <c r="H103"/>
  <c r="I53" i="32"/>
  <c r="J53"/>
  <c r="I356"/>
  <c r="I355" s="1"/>
  <c r="J356"/>
  <c r="J355" s="1"/>
  <c r="H356"/>
  <c r="H355" s="1"/>
  <c r="I359"/>
  <c r="I358" s="1"/>
  <c r="J359"/>
  <c r="J358" s="1"/>
  <c r="H359"/>
  <c r="H358" s="1"/>
  <c r="I118"/>
  <c r="I117" s="1"/>
  <c r="I116" s="1"/>
  <c r="I115" s="1"/>
  <c r="I114" s="1"/>
  <c r="J118"/>
  <c r="J117" s="1"/>
  <c r="J116" s="1"/>
  <c r="J115" s="1"/>
  <c r="J114" s="1"/>
  <c r="H118"/>
  <c r="H117" s="1"/>
  <c r="H116" s="1"/>
  <c r="H115" s="1"/>
  <c r="H114" s="1"/>
  <c r="J183"/>
  <c r="J903"/>
  <c r="I903"/>
  <c r="J901"/>
  <c r="I901"/>
  <c r="J864"/>
  <c r="J863" s="1"/>
  <c r="I864"/>
  <c r="I863" s="1"/>
  <c r="H864"/>
  <c r="H863" s="1"/>
  <c r="I817"/>
  <c r="I816" s="1"/>
  <c r="I815" s="1"/>
  <c r="J817"/>
  <c r="J816" s="1"/>
  <c r="J815" s="1"/>
  <c r="H817"/>
  <c r="H816" s="1"/>
  <c r="H815" s="1"/>
  <c r="H806"/>
  <c r="J508"/>
  <c r="J507" s="1"/>
  <c r="I508"/>
  <c r="I507" s="1"/>
  <c r="H508"/>
  <c r="H507" s="1"/>
  <c r="J480"/>
  <c r="J479" s="1"/>
  <c r="I480"/>
  <c r="I479" s="1"/>
  <c r="H480"/>
  <c r="H479" s="1"/>
  <c r="J477"/>
  <c r="J476" s="1"/>
  <c r="I477"/>
  <c r="I476" s="1"/>
  <c r="H477"/>
  <c r="H476" s="1"/>
  <c r="J524"/>
  <c r="J523" s="1"/>
  <c r="J522" s="1"/>
  <c r="I524"/>
  <c r="I523" s="1"/>
  <c r="I522" s="1"/>
  <c r="J520"/>
  <c r="I520"/>
  <c r="J517"/>
  <c r="I517"/>
  <c r="J514"/>
  <c r="I514"/>
  <c r="J511"/>
  <c r="I511"/>
  <c r="J505"/>
  <c r="I505"/>
  <c r="J502"/>
  <c r="I502"/>
  <c r="J499"/>
  <c r="I499"/>
  <c r="J496"/>
  <c r="J495" s="1"/>
  <c r="I496"/>
  <c r="I495" s="1"/>
  <c r="J492"/>
  <c r="I492"/>
  <c r="J489"/>
  <c r="I489"/>
  <c r="J486"/>
  <c r="I486"/>
  <c r="J483"/>
  <c r="I483"/>
  <c r="J473"/>
  <c r="I473"/>
  <c r="J470"/>
  <c r="I470"/>
  <c r="J467"/>
  <c r="J466" s="1"/>
  <c r="I467"/>
  <c r="I466" s="1"/>
  <c r="H511"/>
  <c r="H517"/>
  <c r="H505"/>
  <c r="H502"/>
  <c r="H499"/>
  <c r="G217" i="26" l="1"/>
  <c r="G216" s="1"/>
  <c r="G204" s="1"/>
  <c r="F217"/>
  <c r="F216" s="1"/>
  <c r="F204" s="1"/>
  <c r="H217"/>
  <c r="H216" s="1"/>
  <c r="H204" s="1"/>
  <c r="F711"/>
  <c r="F710" s="1"/>
  <c r="F709" s="1"/>
  <c r="F708" s="1"/>
  <c r="F102"/>
  <c r="F101" s="1"/>
  <c r="F100" s="1"/>
  <c r="G711"/>
  <c r="G710" s="1"/>
  <c r="G709" s="1"/>
  <c r="G708" s="1"/>
  <c r="F416"/>
  <c r="F406" s="1"/>
  <c r="F362" s="1"/>
  <c r="F498"/>
  <c r="H711"/>
  <c r="H710" s="1"/>
  <c r="H709" s="1"/>
  <c r="H708" s="1"/>
  <c r="H102"/>
  <c r="H101" s="1"/>
  <c r="H100" s="1"/>
  <c r="H362"/>
  <c r="G102"/>
  <c r="G101" s="1"/>
  <c r="G100" s="1"/>
  <c r="F246"/>
  <c r="G362"/>
  <c r="G246"/>
  <c r="H246"/>
  <c r="I482" i="32"/>
  <c r="I516"/>
  <c r="J482"/>
  <c r="J516"/>
  <c r="J469"/>
  <c r="J498"/>
  <c r="I469"/>
  <c r="I498"/>
  <c r="I488"/>
  <c r="I510"/>
  <c r="J488"/>
  <c r="J510"/>
  <c r="H498"/>
  <c r="I494" l="1"/>
  <c r="J494"/>
  <c r="J465"/>
  <c r="I465"/>
  <c r="I464" l="1"/>
  <c r="I463" s="1"/>
  <c r="J464"/>
  <c r="J463" s="1"/>
  <c r="H489"/>
  <c r="H483"/>
  <c r="J774" l="1"/>
  <c r="J773" s="1"/>
  <c r="I774"/>
  <c r="I773" s="1"/>
  <c r="H774"/>
  <c r="H773" s="1"/>
  <c r="J91" l="1"/>
  <c r="I91"/>
  <c r="J88"/>
  <c r="I88"/>
  <c r="H470"/>
  <c r="H473"/>
  <c r="H91"/>
  <c r="H88"/>
  <c r="I601"/>
  <c r="I600" s="1"/>
  <c r="J601"/>
  <c r="J600" s="1"/>
  <c r="H601"/>
  <c r="H600" s="1"/>
  <c r="J883"/>
  <c r="J879" s="1"/>
  <c r="I883"/>
  <c r="I879" s="1"/>
  <c r="H883"/>
  <c r="H880"/>
  <c r="J755"/>
  <c r="J754" s="1"/>
  <c r="I755"/>
  <c r="I754" s="1"/>
  <c r="H755"/>
  <c r="H754" s="1"/>
  <c r="I363"/>
  <c r="I362" s="1"/>
  <c r="I361" s="1"/>
  <c r="J363"/>
  <c r="J362" s="1"/>
  <c r="J361" s="1"/>
  <c r="I375"/>
  <c r="J375"/>
  <c r="I378"/>
  <c r="J378"/>
  <c r="H378"/>
  <c r="H375"/>
  <c r="I371"/>
  <c r="J371"/>
  <c r="J368" s="1"/>
  <c r="J367" s="1"/>
  <c r="J366" s="1"/>
  <c r="J365" s="1"/>
  <c r="I368"/>
  <c r="H368"/>
  <c r="H371"/>
  <c r="H363"/>
  <c r="H362" s="1"/>
  <c r="H361" s="1"/>
  <c r="I350"/>
  <c r="I349" s="1"/>
  <c r="J350"/>
  <c r="J349" s="1"/>
  <c r="H350"/>
  <c r="H349" s="1"/>
  <c r="I353"/>
  <c r="I352" s="1"/>
  <c r="J353"/>
  <c r="J352" s="1"/>
  <c r="H353"/>
  <c r="H352" s="1"/>
  <c r="I343"/>
  <c r="I342" s="1"/>
  <c r="J343"/>
  <c r="J342" s="1"/>
  <c r="H343"/>
  <c r="H342" s="1"/>
  <c r="I340"/>
  <c r="I339" s="1"/>
  <c r="J340"/>
  <c r="J339" s="1"/>
  <c r="H340"/>
  <c r="H339" s="1"/>
  <c r="I331"/>
  <c r="I330" s="1"/>
  <c r="J331"/>
  <c r="J330" s="1"/>
  <c r="H331"/>
  <c r="H330" s="1"/>
  <c r="I334"/>
  <c r="I333" s="1"/>
  <c r="J334"/>
  <c r="J333" s="1"/>
  <c r="H334"/>
  <c r="H333" s="1"/>
  <c r="I337"/>
  <c r="I336" s="1"/>
  <c r="J337"/>
  <c r="J336" s="1"/>
  <c r="H337"/>
  <c r="H336" s="1"/>
  <c r="I327"/>
  <c r="I326" s="1"/>
  <c r="J327"/>
  <c r="J326" s="1"/>
  <c r="H327"/>
  <c r="H326" s="1"/>
  <c r="I324"/>
  <c r="I323" s="1"/>
  <c r="J324"/>
  <c r="J323" s="1"/>
  <c r="H324"/>
  <c r="H323" s="1"/>
  <c r="I320"/>
  <c r="J320"/>
  <c r="H321"/>
  <c r="H320" s="1"/>
  <c r="I348" l="1"/>
  <c r="I347" s="1"/>
  <c r="J348"/>
  <c r="J347" s="1"/>
  <c r="H348"/>
  <c r="H347" s="1"/>
  <c r="I319"/>
  <c r="H469"/>
  <c r="H319"/>
  <c r="J87"/>
  <c r="H87"/>
  <c r="I87"/>
  <c r="H329"/>
  <c r="H879"/>
  <c r="J319"/>
  <c r="I374"/>
  <c r="J374"/>
  <c r="H374"/>
  <c r="H367"/>
  <c r="I367"/>
  <c r="I366" s="1"/>
  <c r="I365" s="1"/>
  <c r="I329"/>
  <c r="J329"/>
  <c r="I574"/>
  <c r="I573" s="1"/>
  <c r="I572" s="1"/>
  <c r="I571" s="1"/>
  <c r="I570" s="1"/>
  <c r="J574"/>
  <c r="J573" s="1"/>
  <c r="J572" s="1"/>
  <c r="J571" s="1"/>
  <c r="J570" s="1"/>
  <c r="H574"/>
  <c r="H573" s="1"/>
  <c r="H572" s="1"/>
  <c r="H571" s="1"/>
  <c r="H570" s="1"/>
  <c r="H293"/>
  <c r="H292" s="1"/>
  <c r="I296"/>
  <c r="I295" s="1"/>
  <c r="J296"/>
  <c r="J295" s="1"/>
  <c r="H296"/>
  <c r="H295" s="1"/>
  <c r="I299"/>
  <c r="I298" s="1"/>
  <c r="J299"/>
  <c r="J298" s="1"/>
  <c r="H299"/>
  <c r="H298" s="1"/>
  <c r="I302"/>
  <c r="I301" s="1"/>
  <c r="J302"/>
  <c r="J301" s="1"/>
  <c r="H302"/>
  <c r="H301" s="1"/>
  <c r="I305"/>
  <c r="I304" s="1"/>
  <c r="J305"/>
  <c r="J304" s="1"/>
  <c r="H305"/>
  <c r="H304" s="1"/>
  <c r="I280"/>
  <c r="I279" s="1"/>
  <c r="J280"/>
  <c r="J279" s="1"/>
  <c r="H280"/>
  <c r="H279" s="1"/>
  <c r="H283"/>
  <c r="H282" s="1"/>
  <c r="I285" l="1"/>
  <c r="J285"/>
  <c r="I318"/>
  <c r="I317" s="1"/>
  <c r="H318"/>
  <c r="H278"/>
  <c r="H366"/>
  <c r="H365" s="1"/>
  <c r="J318"/>
  <c r="J317" s="1"/>
  <c r="I278"/>
  <c r="J278"/>
  <c r="H317" l="1"/>
  <c r="J98"/>
  <c r="J97" s="1"/>
  <c r="I98"/>
  <c r="I97" s="1"/>
  <c r="H97"/>
  <c r="J94"/>
  <c r="J93" s="1"/>
  <c r="I94"/>
  <c r="I93" s="1"/>
  <c r="H94"/>
  <c r="J186"/>
  <c r="J185" s="1"/>
  <c r="I186"/>
  <c r="I185" s="1"/>
  <c r="H186"/>
  <c r="H185" s="1"/>
  <c r="H870"/>
  <c r="I870"/>
  <c r="I839"/>
  <c r="I838" s="1"/>
  <c r="J839"/>
  <c r="J838" s="1"/>
  <c r="H839"/>
  <c r="H838" s="1"/>
  <c r="J836"/>
  <c r="J835" s="1"/>
  <c r="I836"/>
  <c r="I835" s="1"/>
  <c r="H836"/>
  <c r="H835" s="1"/>
  <c r="I806"/>
  <c r="I805" s="1"/>
  <c r="J806"/>
  <c r="J805" s="1"/>
  <c r="H805"/>
  <c r="J777"/>
  <c r="J776" s="1"/>
  <c r="I777"/>
  <c r="I776" s="1"/>
  <c r="H777"/>
  <c r="H776" s="1"/>
  <c r="I758"/>
  <c r="I757" s="1"/>
  <c r="J758"/>
  <c r="J757" s="1"/>
  <c r="H758"/>
  <c r="H757" s="1"/>
  <c r="H93" l="1"/>
  <c r="J616"/>
  <c r="J615" s="1"/>
  <c r="J614" s="1"/>
  <c r="J613" s="1"/>
  <c r="J612" s="1"/>
  <c r="J611" s="1"/>
  <c r="I616"/>
  <c r="I615" s="1"/>
  <c r="I614" s="1"/>
  <c r="I613" s="1"/>
  <c r="I612" s="1"/>
  <c r="I611" s="1"/>
  <c r="H616"/>
  <c r="H615" s="1"/>
  <c r="H614" s="1"/>
  <c r="H613" s="1"/>
  <c r="H612" s="1"/>
  <c r="H611" s="1"/>
  <c r="I606"/>
  <c r="I605" s="1"/>
  <c r="J606"/>
  <c r="J605" s="1"/>
  <c r="H606"/>
  <c r="H605" s="1"/>
  <c r="J598"/>
  <c r="J597" s="1"/>
  <c r="I598"/>
  <c r="I597" s="1"/>
  <c r="J595"/>
  <c r="J594" s="1"/>
  <c r="I595"/>
  <c r="I594" s="1"/>
  <c r="J592"/>
  <c r="J591" s="1"/>
  <c r="I592"/>
  <c r="I591" s="1"/>
  <c r="H598"/>
  <c r="H597" s="1"/>
  <c r="J590" l="1"/>
  <c r="J589" s="1"/>
  <c r="I590"/>
  <c r="I589" s="1"/>
  <c r="I690" l="1"/>
  <c r="I689" s="1"/>
  <c r="I688" s="1"/>
  <c r="I687" s="1"/>
  <c r="I686" s="1"/>
  <c r="I685" s="1"/>
  <c r="J690"/>
  <c r="J689" s="1"/>
  <c r="J688" s="1"/>
  <c r="J687" s="1"/>
  <c r="J686" s="1"/>
  <c r="J685" s="1"/>
  <c r="H690"/>
  <c r="H689" s="1"/>
  <c r="H688" s="1"/>
  <c r="H687" s="1"/>
  <c r="H686" s="1"/>
  <c r="H685" s="1"/>
  <c r="I704" l="1"/>
  <c r="J704"/>
  <c r="I703"/>
  <c r="I702" s="1"/>
  <c r="J703"/>
  <c r="J702" s="1"/>
  <c r="H703"/>
  <c r="H702" s="1"/>
  <c r="H704"/>
  <c r="I700"/>
  <c r="I699" s="1"/>
  <c r="J700"/>
  <c r="J699" s="1"/>
  <c r="H700"/>
  <c r="H699" s="1"/>
  <c r="I697"/>
  <c r="I696" s="1"/>
  <c r="J697"/>
  <c r="J696" s="1"/>
  <c r="H697"/>
  <c r="H696" s="1"/>
  <c r="I665"/>
  <c r="I664" s="1"/>
  <c r="I663" s="1"/>
  <c r="J665"/>
  <c r="J664" s="1"/>
  <c r="J663" s="1"/>
  <c r="H665"/>
  <c r="H664" s="1"/>
  <c r="H663" s="1"/>
  <c r="J657"/>
  <c r="J656" s="1"/>
  <c r="I657"/>
  <c r="I656" s="1"/>
  <c r="H657"/>
  <c r="H656" s="1"/>
  <c r="I659"/>
  <c r="J659"/>
  <c r="H659"/>
  <c r="J111"/>
  <c r="J110" s="1"/>
  <c r="I111"/>
  <c r="I110" s="1"/>
  <c r="J108"/>
  <c r="I108"/>
  <c r="H108"/>
  <c r="I104"/>
  <c r="J104"/>
  <c r="H104"/>
  <c r="H111"/>
  <c r="H110" s="1"/>
  <c r="I531"/>
  <c r="I530" s="1"/>
  <c r="J531"/>
  <c r="J530" s="1"/>
  <c r="H531"/>
  <c r="H530" s="1"/>
  <c r="I536"/>
  <c r="I535" s="1"/>
  <c r="J536"/>
  <c r="J535" s="1"/>
  <c r="H536"/>
  <c r="H535" s="1"/>
  <c r="J72"/>
  <c r="I72"/>
  <c r="J70"/>
  <c r="I70"/>
  <c r="J428"/>
  <c r="J427" s="1"/>
  <c r="I428"/>
  <c r="I427" s="1"/>
  <c r="J67"/>
  <c r="I67"/>
  <c r="J173"/>
  <c r="J172" s="1"/>
  <c r="J171" s="1"/>
  <c r="J170" s="1"/>
  <c r="J169" s="1"/>
  <c r="J168" s="1"/>
  <c r="I173"/>
  <c r="I172" s="1"/>
  <c r="I171" s="1"/>
  <c r="I170" s="1"/>
  <c r="I169" s="1"/>
  <c r="I168" s="1"/>
  <c r="H173"/>
  <c r="H172" s="1"/>
  <c r="H171" s="1"/>
  <c r="H170" s="1"/>
  <c r="H169" s="1"/>
  <c r="H168" s="1"/>
  <c r="I654"/>
  <c r="I653" s="1"/>
  <c r="J654"/>
  <c r="J653" s="1"/>
  <c r="H654"/>
  <c r="H653" s="1"/>
  <c r="J681"/>
  <c r="J680" s="1"/>
  <c r="I681"/>
  <c r="I680" s="1"/>
  <c r="H681"/>
  <c r="H680" s="1"/>
  <c r="H677"/>
  <c r="H676" s="1"/>
  <c r="H674"/>
  <c r="J670"/>
  <c r="I670"/>
  <c r="H670"/>
  <c r="I397"/>
  <c r="J397"/>
  <c r="H397"/>
  <c r="I394"/>
  <c r="J394"/>
  <c r="H394"/>
  <c r="I390"/>
  <c r="I389" s="1"/>
  <c r="J390"/>
  <c r="J389" s="1"/>
  <c r="H390"/>
  <c r="H389" s="1"/>
  <c r="I385"/>
  <c r="I384" s="1"/>
  <c r="J385"/>
  <c r="J384" s="1"/>
  <c r="H385"/>
  <c r="H384" s="1"/>
  <c r="J32"/>
  <c r="I32"/>
  <c r="J28"/>
  <c r="I28"/>
  <c r="J39"/>
  <c r="J38" s="1"/>
  <c r="I39"/>
  <c r="I38" s="1"/>
  <c r="J35"/>
  <c r="J34" s="1"/>
  <c r="I35"/>
  <c r="I34" s="1"/>
  <c r="H39"/>
  <c r="H38" s="1"/>
  <c r="I413"/>
  <c r="I412" s="1"/>
  <c r="J405"/>
  <c r="J404" s="1"/>
  <c r="I405"/>
  <c r="I404" s="1"/>
  <c r="J421"/>
  <c r="J420" s="1"/>
  <c r="I421"/>
  <c r="I420" s="1"/>
  <c r="I312"/>
  <c r="I311" s="1"/>
  <c r="J312"/>
  <c r="J311" s="1"/>
  <c r="H312"/>
  <c r="H311" s="1"/>
  <c r="I315"/>
  <c r="I314" s="1"/>
  <c r="J315"/>
  <c r="J314" s="1"/>
  <c r="H315"/>
  <c r="H314" s="1"/>
  <c r="J448"/>
  <c r="I448"/>
  <c r="J445"/>
  <c r="I445"/>
  <c r="J442"/>
  <c r="I442"/>
  <c r="J103" l="1"/>
  <c r="J102" s="1"/>
  <c r="J101" s="1"/>
  <c r="J100" s="1"/>
  <c r="H310"/>
  <c r="H309" s="1"/>
  <c r="H308" s="1"/>
  <c r="H307" s="1"/>
  <c r="H103"/>
  <c r="I103"/>
  <c r="I102" s="1"/>
  <c r="I101" s="1"/>
  <c r="I100" s="1"/>
  <c r="I652"/>
  <c r="I651" s="1"/>
  <c r="I69"/>
  <c r="J695"/>
  <c r="J694" s="1"/>
  <c r="J693" s="1"/>
  <c r="J692" s="1"/>
  <c r="J684" s="1"/>
  <c r="I695"/>
  <c r="I694" s="1"/>
  <c r="I693" s="1"/>
  <c r="I692" s="1"/>
  <c r="I684" s="1"/>
  <c r="H695"/>
  <c r="H694" s="1"/>
  <c r="H693" s="1"/>
  <c r="H692" s="1"/>
  <c r="J69"/>
  <c r="I393"/>
  <c r="I383" s="1"/>
  <c r="I382" s="1"/>
  <c r="I381" s="1"/>
  <c r="I380" s="1"/>
  <c r="H669"/>
  <c r="H668" s="1"/>
  <c r="H667" s="1"/>
  <c r="H652"/>
  <c r="H651" s="1"/>
  <c r="J27"/>
  <c r="J26" s="1"/>
  <c r="J25" s="1"/>
  <c r="J24" s="1"/>
  <c r="J652"/>
  <c r="J651" s="1"/>
  <c r="H529"/>
  <c r="H528" s="1"/>
  <c r="H527" s="1"/>
  <c r="H526" s="1"/>
  <c r="J529"/>
  <c r="J528" s="1"/>
  <c r="I529"/>
  <c r="I528" s="1"/>
  <c r="J669"/>
  <c r="J668" s="1"/>
  <c r="J667" s="1"/>
  <c r="I27"/>
  <c r="I26" s="1"/>
  <c r="I25" s="1"/>
  <c r="I24" s="1"/>
  <c r="J393"/>
  <c r="J383" s="1"/>
  <c r="J382" s="1"/>
  <c r="J381" s="1"/>
  <c r="J380" s="1"/>
  <c r="H393"/>
  <c r="H383" s="1"/>
  <c r="H382" s="1"/>
  <c r="H381" s="1"/>
  <c r="H380" s="1"/>
  <c r="I669"/>
  <c r="I668" s="1"/>
  <c r="I667" s="1"/>
  <c r="I310"/>
  <c r="I309" s="1"/>
  <c r="I308" s="1"/>
  <c r="I307" s="1"/>
  <c r="J310"/>
  <c r="J309" s="1"/>
  <c r="J308" s="1"/>
  <c r="J307" s="1"/>
  <c r="J419"/>
  <c r="J418"/>
  <c r="J417" s="1"/>
  <c r="I418"/>
  <c r="I417" s="1"/>
  <c r="I419"/>
  <c r="I526" l="1"/>
  <c r="I527"/>
  <c r="J526"/>
  <c r="J527"/>
  <c r="H684"/>
  <c r="H102"/>
  <c r="H101" s="1"/>
  <c r="H100" s="1"/>
  <c r="H650"/>
  <c r="H649" s="1"/>
  <c r="J650"/>
  <c r="I650"/>
  <c r="I717"/>
  <c r="J717"/>
  <c r="H717"/>
  <c r="J732"/>
  <c r="J731" s="1"/>
  <c r="J730" s="1"/>
  <c r="J729" s="1"/>
  <c r="J728" s="1"/>
  <c r="J727" s="1"/>
  <c r="I732"/>
  <c r="I731" s="1"/>
  <c r="I730" s="1"/>
  <c r="I729" s="1"/>
  <c r="I728" s="1"/>
  <c r="I727" s="1"/>
  <c r="H732"/>
  <c r="H731" s="1"/>
  <c r="H730" s="1"/>
  <c r="H729" s="1"/>
  <c r="H728" s="1"/>
  <c r="H727" s="1"/>
  <c r="I724" l="1"/>
  <c r="I723" s="1"/>
  <c r="J724"/>
  <c r="J723" s="1"/>
  <c r="H724"/>
  <c r="H723" s="1"/>
  <c r="J630"/>
  <c r="J629" s="1"/>
  <c r="I630"/>
  <c r="I629" s="1"/>
  <c r="H630"/>
  <c r="H629" s="1"/>
  <c r="H18"/>
  <c r="I18"/>
  <c r="J18"/>
  <c r="H19"/>
  <c r="I19"/>
  <c r="J19"/>
  <c r="I23"/>
  <c r="J23"/>
  <c r="H28"/>
  <c r="H32"/>
  <c r="H35"/>
  <c r="H34" s="1"/>
  <c r="H47"/>
  <c r="H46" s="1"/>
  <c r="H45" s="1"/>
  <c r="I47"/>
  <c r="I46" s="1"/>
  <c r="I45" s="1"/>
  <c r="I44" s="1"/>
  <c r="I43" s="1"/>
  <c r="I42" s="1"/>
  <c r="J47"/>
  <c r="J46" s="1"/>
  <c r="J45" s="1"/>
  <c r="H52"/>
  <c r="H50" s="1"/>
  <c r="I52"/>
  <c r="I51" s="1"/>
  <c r="J52"/>
  <c r="J51" s="1"/>
  <c r="H53"/>
  <c r="H60"/>
  <c r="I60"/>
  <c r="J60"/>
  <c r="H64"/>
  <c r="I64"/>
  <c r="J64"/>
  <c r="H67"/>
  <c r="H70"/>
  <c r="H72"/>
  <c r="H76"/>
  <c r="I76"/>
  <c r="J76"/>
  <c r="H79"/>
  <c r="I79"/>
  <c r="J79"/>
  <c r="H84"/>
  <c r="I84"/>
  <c r="J84"/>
  <c r="H180"/>
  <c r="H179" s="1"/>
  <c r="I180"/>
  <c r="I179" s="1"/>
  <c r="J180"/>
  <c r="J179" s="1"/>
  <c r="H183"/>
  <c r="H182" s="1"/>
  <c r="I183"/>
  <c r="I182" s="1"/>
  <c r="J182"/>
  <c r="H236"/>
  <c r="H235" s="1"/>
  <c r="I236"/>
  <c r="I235" s="1"/>
  <c r="J236"/>
  <c r="J235" s="1"/>
  <c r="H239"/>
  <c r="H238" s="1"/>
  <c r="I239"/>
  <c r="I238" s="1"/>
  <c r="J239"/>
  <c r="J238" s="1"/>
  <c r="H242"/>
  <c r="H241" s="1"/>
  <c r="I242"/>
  <c r="I241" s="1"/>
  <c r="J242"/>
  <c r="J241" s="1"/>
  <c r="H245"/>
  <c r="H244" s="1"/>
  <c r="I245"/>
  <c r="I244" s="1"/>
  <c r="J245"/>
  <c r="J244" s="1"/>
  <c r="H248"/>
  <c r="H247" s="1"/>
  <c r="I248"/>
  <c r="I247" s="1"/>
  <c r="J248"/>
  <c r="J247" s="1"/>
  <c r="H251"/>
  <c r="H250" s="1"/>
  <c r="I251"/>
  <c r="I250" s="1"/>
  <c r="J251"/>
  <c r="J250" s="1"/>
  <c r="H255"/>
  <c r="H254" s="1"/>
  <c r="I255"/>
  <c r="I254" s="1"/>
  <c r="J255"/>
  <c r="J254" s="1"/>
  <c r="H258"/>
  <c r="H257" s="1"/>
  <c r="I258"/>
  <c r="I257" s="1"/>
  <c r="J258"/>
  <c r="J257" s="1"/>
  <c r="H261"/>
  <c r="H260" s="1"/>
  <c r="I261"/>
  <c r="I260" s="1"/>
  <c r="J261"/>
  <c r="J260" s="1"/>
  <c r="H269"/>
  <c r="H268" s="1"/>
  <c r="I269"/>
  <c r="I268" s="1"/>
  <c r="J269"/>
  <c r="J268" s="1"/>
  <c r="H272"/>
  <c r="H271" s="1"/>
  <c r="I272"/>
  <c r="I271" s="1"/>
  <c r="J272"/>
  <c r="J271" s="1"/>
  <c r="H287"/>
  <c r="H286" s="1"/>
  <c r="H290"/>
  <c r="H289" s="1"/>
  <c r="H405"/>
  <c r="H404" s="1"/>
  <c r="H409"/>
  <c r="H408" s="1"/>
  <c r="I409"/>
  <c r="I408" s="1"/>
  <c r="J409"/>
  <c r="J408" s="1"/>
  <c r="H413"/>
  <c r="H412" s="1"/>
  <c r="J413"/>
  <c r="J412" s="1"/>
  <c r="H421"/>
  <c r="H420" s="1"/>
  <c r="H428"/>
  <c r="H427" s="1"/>
  <c r="H435"/>
  <c r="H434" s="1"/>
  <c r="I435"/>
  <c r="I434" s="1"/>
  <c r="J435"/>
  <c r="J434" s="1"/>
  <c r="H438"/>
  <c r="H437" s="1"/>
  <c r="I438"/>
  <c r="I437" s="1"/>
  <c r="J438"/>
  <c r="J437" s="1"/>
  <c r="H442"/>
  <c r="H445"/>
  <c r="H448"/>
  <c r="H455"/>
  <c r="I455"/>
  <c r="J455"/>
  <c r="H459"/>
  <c r="I459"/>
  <c r="J459"/>
  <c r="H467"/>
  <c r="H466" s="1"/>
  <c r="H486"/>
  <c r="H482" s="1"/>
  <c r="H492"/>
  <c r="H488" s="1"/>
  <c r="H496"/>
  <c r="H495" s="1"/>
  <c r="H514"/>
  <c r="H510" s="1"/>
  <c r="H520"/>
  <c r="H516" s="1"/>
  <c r="H524"/>
  <c r="H523" s="1"/>
  <c r="H522" s="1"/>
  <c r="H542"/>
  <c r="H541" s="1"/>
  <c r="H540" s="1"/>
  <c r="I542"/>
  <c r="I541" s="1"/>
  <c r="I540" s="1"/>
  <c r="J542"/>
  <c r="J541" s="1"/>
  <c r="J540" s="1"/>
  <c r="H545"/>
  <c r="I545"/>
  <c r="J545"/>
  <c r="H552"/>
  <c r="H551" s="1"/>
  <c r="H550" s="1"/>
  <c r="H549" s="1"/>
  <c r="I552"/>
  <c r="I551" s="1"/>
  <c r="I550" s="1"/>
  <c r="I549" s="1"/>
  <c r="J552"/>
  <c r="J551" s="1"/>
  <c r="J550" s="1"/>
  <c r="H559"/>
  <c r="H558" s="1"/>
  <c r="H557" s="1"/>
  <c r="H556" s="1"/>
  <c r="H555" s="1"/>
  <c r="I559"/>
  <c r="I558" s="1"/>
  <c r="I557" s="1"/>
  <c r="I556" s="1"/>
  <c r="I555" s="1"/>
  <c r="J559"/>
  <c r="J558" s="1"/>
  <c r="J557" s="1"/>
  <c r="J556" s="1"/>
  <c r="J555" s="1"/>
  <c r="H565"/>
  <c r="H564" s="1"/>
  <c r="I565"/>
  <c r="I564" s="1"/>
  <c r="J565"/>
  <c r="J564" s="1"/>
  <c r="H568"/>
  <c r="H567" s="1"/>
  <c r="I568"/>
  <c r="I567" s="1"/>
  <c r="J568"/>
  <c r="J567" s="1"/>
  <c r="H581"/>
  <c r="H580" s="1"/>
  <c r="I581"/>
  <c r="I580" s="1"/>
  <c r="J581"/>
  <c r="J580" s="1"/>
  <c r="H584"/>
  <c r="H583" s="1"/>
  <c r="I584"/>
  <c r="I583" s="1"/>
  <c r="J584"/>
  <c r="J583" s="1"/>
  <c r="H592"/>
  <c r="H591" s="1"/>
  <c r="H595"/>
  <c r="H594" s="1"/>
  <c r="H609"/>
  <c r="H608" s="1"/>
  <c r="H604" s="1"/>
  <c r="I609"/>
  <c r="I608" s="1"/>
  <c r="I604" s="1"/>
  <c r="J609"/>
  <c r="J608" s="1"/>
  <c r="J604" s="1"/>
  <c r="H624"/>
  <c r="H623" s="1"/>
  <c r="I624"/>
  <c r="I623" s="1"/>
  <c r="J624"/>
  <c r="J623" s="1"/>
  <c r="H627"/>
  <c r="H626" s="1"/>
  <c r="I627"/>
  <c r="I626" s="1"/>
  <c r="J627"/>
  <c r="J626" s="1"/>
  <c r="H638"/>
  <c r="H637" s="1"/>
  <c r="I638"/>
  <c r="I637" s="1"/>
  <c r="J638"/>
  <c r="J637" s="1"/>
  <c r="H643"/>
  <c r="H642" s="1"/>
  <c r="I643"/>
  <c r="I642" s="1"/>
  <c r="J643"/>
  <c r="J642" s="1"/>
  <c r="H713"/>
  <c r="H712" s="1"/>
  <c r="I713"/>
  <c r="I712" s="1"/>
  <c r="J713"/>
  <c r="J712" s="1"/>
  <c r="H720"/>
  <c r="H719" s="1"/>
  <c r="I720"/>
  <c r="I719" s="1"/>
  <c r="J720"/>
  <c r="J719" s="1"/>
  <c r="H741"/>
  <c r="H740" s="1"/>
  <c r="I741"/>
  <c r="I740" s="1"/>
  <c r="J741"/>
  <c r="J740" s="1"/>
  <c r="H744"/>
  <c r="H743" s="1"/>
  <c r="I744"/>
  <c r="I743" s="1"/>
  <c r="J744"/>
  <c r="J743" s="1"/>
  <c r="H748"/>
  <c r="H747" s="1"/>
  <c r="H746" s="1"/>
  <c r="I748"/>
  <c r="I747" s="1"/>
  <c r="I746" s="1"/>
  <c r="J748"/>
  <c r="J747" s="1"/>
  <c r="J746" s="1"/>
  <c r="H752"/>
  <c r="H751" s="1"/>
  <c r="H750" s="1"/>
  <c r="I751"/>
  <c r="I750" s="1"/>
  <c r="J752"/>
  <c r="J751" s="1"/>
  <c r="J750" s="1"/>
  <c r="H765"/>
  <c r="H764" s="1"/>
  <c r="I765"/>
  <c r="I764" s="1"/>
  <c r="J765"/>
  <c r="J764" s="1"/>
  <c r="H768"/>
  <c r="H767" s="1"/>
  <c r="I768"/>
  <c r="I767" s="1"/>
  <c r="J768"/>
  <c r="J767" s="1"/>
  <c r="H771"/>
  <c r="H770" s="1"/>
  <c r="I771"/>
  <c r="I770" s="1"/>
  <c r="J771"/>
  <c r="J770" s="1"/>
  <c r="H780"/>
  <c r="H779" s="1"/>
  <c r="I780"/>
  <c r="I779" s="1"/>
  <c r="J780"/>
  <c r="J779" s="1"/>
  <c r="H783"/>
  <c r="H782" s="1"/>
  <c r="I783"/>
  <c r="I782" s="1"/>
  <c r="J783"/>
  <c r="J782" s="1"/>
  <c r="H787"/>
  <c r="H786" s="1"/>
  <c r="I787"/>
  <c r="I786" s="1"/>
  <c r="J787"/>
  <c r="J786" s="1"/>
  <c r="H790"/>
  <c r="H789" s="1"/>
  <c r="I790"/>
  <c r="I789" s="1"/>
  <c r="J790"/>
  <c r="J789" s="1"/>
  <c r="H794"/>
  <c r="H793" s="1"/>
  <c r="I794"/>
  <c r="I793" s="1"/>
  <c r="J794"/>
  <c r="J793" s="1"/>
  <c r="H797"/>
  <c r="H796" s="1"/>
  <c r="I797"/>
  <c r="I796" s="1"/>
  <c r="J797"/>
  <c r="J796" s="1"/>
  <c r="H800"/>
  <c r="H799" s="1"/>
  <c r="I800"/>
  <c r="I799" s="1"/>
  <c r="J800"/>
  <c r="J799" s="1"/>
  <c r="H803"/>
  <c r="H802" s="1"/>
  <c r="I803"/>
  <c r="I802" s="1"/>
  <c r="J803"/>
  <c r="J802" s="1"/>
  <c r="H810"/>
  <c r="H809" s="1"/>
  <c r="I810"/>
  <c r="I809" s="1"/>
  <c r="J810"/>
  <c r="J809" s="1"/>
  <c r="H813"/>
  <c r="H812" s="1"/>
  <c r="I813"/>
  <c r="I812" s="1"/>
  <c r="J813"/>
  <c r="J812" s="1"/>
  <c r="H824"/>
  <c r="H823" s="1"/>
  <c r="I824"/>
  <c r="I823" s="1"/>
  <c r="J824"/>
  <c r="J823" s="1"/>
  <c r="H827"/>
  <c r="H826" s="1"/>
  <c r="I827"/>
  <c r="I826" s="1"/>
  <c r="J827"/>
  <c r="J826" s="1"/>
  <c r="H830"/>
  <c r="H829" s="1"/>
  <c r="I830"/>
  <c r="I829" s="1"/>
  <c r="J830"/>
  <c r="J829" s="1"/>
  <c r="H833"/>
  <c r="H832" s="1"/>
  <c r="I833"/>
  <c r="I832" s="1"/>
  <c r="J833"/>
  <c r="J832" s="1"/>
  <c r="H843"/>
  <c r="H842" s="1"/>
  <c r="H841" s="1"/>
  <c r="I843"/>
  <c r="I842" s="1"/>
  <c r="I841" s="1"/>
  <c r="J843"/>
  <c r="J842" s="1"/>
  <c r="J841" s="1"/>
  <c r="H850"/>
  <c r="H849" s="1"/>
  <c r="H847" s="1"/>
  <c r="H846" s="1"/>
  <c r="H845" s="1"/>
  <c r="I850"/>
  <c r="I849" s="1"/>
  <c r="J850"/>
  <c r="J849" s="1"/>
  <c r="H857"/>
  <c r="H856" s="1"/>
  <c r="H855" s="1"/>
  <c r="H854" s="1"/>
  <c r="H853" s="1"/>
  <c r="H852" s="1"/>
  <c r="I857"/>
  <c r="I856" s="1"/>
  <c r="I855" s="1"/>
  <c r="I854" s="1"/>
  <c r="I853" s="1"/>
  <c r="I852" s="1"/>
  <c r="J857"/>
  <c r="J856" s="1"/>
  <c r="J855" s="1"/>
  <c r="J854" s="1"/>
  <c r="J853" s="1"/>
  <c r="J852" s="1"/>
  <c r="H867"/>
  <c r="H866" s="1"/>
  <c r="I867"/>
  <c r="I866" s="1"/>
  <c r="J867"/>
  <c r="J866" s="1"/>
  <c r="H869"/>
  <c r="I869"/>
  <c r="J870"/>
  <c r="J869" s="1"/>
  <c r="H875"/>
  <c r="H874" s="1"/>
  <c r="I875"/>
  <c r="I874" s="1"/>
  <c r="J875"/>
  <c r="J874" s="1"/>
  <c r="H886"/>
  <c r="H885" s="1"/>
  <c r="I886"/>
  <c r="I885" s="1"/>
  <c r="J886"/>
  <c r="J885" s="1"/>
  <c r="H901"/>
  <c r="J900"/>
  <c r="J899" s="1"/>
  <c r="J898" s="1"/>
  <c r="J897" s="1"/>
  <c r="J896" s="1"/>
  <c r="J888" s="1"/>
  <c r="H903"/>
  <c r="H911"/>
  <c r="H910" s="1"/>
  <c r="H909" s="1"/>
  <c r="H908" s="1"/>
  <c r="H907" s="1"/>
  <c r="H906" s="1"/>
  <c r="I911"/>
  <c r="I910" s="1"/>
  <c r="I909" s="1"/>
  <c r="I908" s="1"/>
  <c r="I907" s="1"/>
  <c r="I906" s="1"/>
  <c r="J911"/>
  <c r="J910" s="1"/>
  <c r="J909" s="1"/>
  <c r="J908" s="1"/>
  <c r="J907" s="1"/>
  <c r="J906" s="1"/>
  <c r="H918"/>
  <c r="H917" s="1"/>
  <c r="H916" s="1"/>
  <c r="H915" s="1"/>
  <c r="H914" s="1"/>
  <c r="I918"/>
  <c r="I917" s="1"/>
  <c r="I916" s="1"/>
  <c r="I915" s="1"/>
  <c r="I914" s="1"/>
  <c r="J918"/>
  <c r="J917" s="1"/>
  <c r="J916" s="1"/>
  <c r="J915" s="1"/>
  <c r="J914" s="1"/>
  <c r="H924"/>
  <c r="H923" s="1"/>
  <c r="H922" s="1"/>
  <c r="H921" s="1"/>
  <c r="H920" s="1"/>
  <c r="I924"/>
  <c r="I923" s="1"/>
  <c r="I922" s="1"/>
  <c r="I921" s="1"/>
  <c r="I920" s="1"/>
  <c r="J924"/>
  <c r="J923" s="1"/>
  <c r="J922" s="1"/>
  <c r="J921" s="1"/>
  <c r="J920" s="1"/>
  <c r="H932"/>
  <c r="I932"/>
  <c r="J932"/>
  <c r="H936"/>
  <c r="I936"/>
  <c r="J936"/>
  <c r="H939"/>
  <c r="H938" s="1"/>
  <c r="I939"/>
  <c r="I938" s="1"/>
  <c r="H267" l="1"/>
  <c r="H266" s="1"/>
  <c r="H265" s="1"/>
  <c r="H264" s="1"/>
  <c r="H83"/>
  <c r="H82" s="1"/>
  <c r="H81" s="1"/>
  <c r="I83"/>
  <c r="I82" s="1"/>
  <c r="I81" s="1"/>
  <c r="J83"/>
  <c r="J82" s="1"/>
  <c r="J81" s="1"/>
  <c r="H590"/>
  <c r="H589" s="1"/>
  <c r="I267"/>
  <c r="I266" s="1"/>
  <c r="I265" s="1"/>
  <c r="I264" s="1"/>
  <c r="J267"/>
  <c r="J266" s="1"/>
  <c r="J265" s="1"/>
  <c r="J264" s="1"/>
  <c r="J16"/>
  <c r="J15" s="1"/>
  <c r="J14" s="1"/>
  <c r="J17"/>
  <c r="H16"/>
  <c r="H15" s="1"/>
  <c r="H14" s="1"/>
  <c r="H17"/>
  <c r="J763"/>
  <c r="I16"/>
  <c r="I15" s="1"/>
  <c r="I14" s="1"/>
  <c r="I17"/>
  <c r="H763"/>
  <c r="I763"/>
  <c r="J862"/>
  <c r="J861" s="1"/>
  <c r="I862"/>
  <c r="I861" s="1"/>
  <c r="H44"/>
  <c r="H43" s="1"/>
  <c r="H42" s="1"/>
  <c r="J44"/>
  <c r="J43" s="1"/>
  <c r="J42" s="1"/>
  <c r="H862"/>
  <c r="H861" s="1"/>
  <c r="H494"/>
  <c r="H465"/>
  <c r="H403"/>
  <c r="H402" s="1"/>
  <c r="H285"/>
  <c r="H277" s="1"/>
  <c r="H276" s="1"/>
  <c r="H275" s="1"/>
  <c r="J873"/>
  <c r="J872" s="1"/>
  <c r="H873"/>
  <c r="I873"/>
  <c r="I872" s="1"/>
  <c r="H785"/>
  <c r="J277"/>
  <c r="J276" s="1"/>
  <c r="J275" s="1"/>
  <c r="I277"/>
  <c r="I276" s="1"/>
  <c r="I275" s="1"/>
  <c r="I178"/>
  <c r="I177" s="1"/>
  <c r="I176" s="1"/>
  <c r="I175" s="1"/>
  <c r="J792"/>
  <c r="H543"/>
  <c r="H544"/>
  <c r="J178"/>
  <c r="J177" s="1"/>
  <c r="J176" s="1"/>
  <c r="J175" s="1"/>
  <c r="J548"/>
  <c r="J547" s="1"/>
  <c r="J549"/>
  <c r="I543"/>
  <c r="I544"/>
  <c r="J543"/>
  <c r="J544"/>
  <c r="H178"/>
  <c r="H177" s="1"/>
  <c r="H176" s="1"/>
  <c r="H175" s="1"/>
  <c r="H822"/>
  <c r="H821" s="1"/>
  <c r="H820" s="1"/>
  <c r="H819" s="1"/>
  <c r="I822"/>
  <c r="I821" s="1"/>
  <c r="I820" s="1"/>
  <c r="I819" s="1"/>
  <c r="J822"/>
  <c r="J821" s="1"/>
  <c r="J820" s="1"/>
  <c r="J819" s="1"/>
  <c r="H792"/>
  <c r="I792"/>
  <c r="H739"/>
  <c r="H900"/>
  <c r="H899" s="1"/>
  <c r="H898" s="1"/>
  <c r="H897" s="1"/>
  <c r="H896" s="1"/>
  <c r="H888" s="1"/>
  <c r="I900"/>
  <c r="I899" s="1"/>
  <c r="I898" s="1"/>
  <c r="I897" s="1"/>
  <c r="I896" s="1"/>
  <c r="I888" s="1"/>
  <c r="I739"/>
  <c r="J739"/>
  <c r="I603"/>
  <c r="I588" s="1"/>
  <c r="I587" s="1"/>
  <c r="I586" s="1"/>
  <c r="H603"/>
  <c r="J603"/>
  <c r="J588" s="1"/>
  <c r="J587" s="1"/>
  <c r="J586" s="1"/>
  <c r="H27"/>
  <c r="H59"/>
  <c r="J59"/>
  <c r="J58" s="1"/>
  <c r="J622"/>
  <c r="J621" s="1"/>
  <c r="J620" s="1"/>
  <c r="J619" s="1"/>
  <c r="J618" s="1"/>
  <c r="H622"/>
  <c r="I622"/>
  <c r="J711"/>
  <c r="J710" s="1"/>
  <c r="J709" s="1"/>
  <c r="J708" s="1"/>
  <c r="J707" s="1"/>
  <c r="J706" s="1"/>
  <c r="H711"/>
  <c r="H710" s="1"/>
  <c r="H709" s="1"/>
  <c r="H708" s="1"/>
  <c r="H707" s="1"/>
  <c r="H706" s="1"/>
  <c r="I711"/>
  <c r="I710" s="1"/>
  <c r="I709" s="1"/>
  <c r="I708" s="1"/>
  <c r="I707" s="1"/>
  <c r="I706" s="1"/>
  <c r="I563"/>
  <c r="I562" s="1"/>
  <c r="H548"/>
  <c r="H547" s="1"/>
  <c r="I441"/>
  <c r="I433" s="1"/>
  <c r="I432" s="1"/>
  <c r="I431" s="1"/>
  <c r="I430" s="1"/>
  <c r="I426"/>
  <c r="I425" s="1"/>
  <c r="I424" s="1"/>
  <c r="H563"/>
  <c r="H562" s="1"/>
  <c r="I548"/>
  <c r="I547" s="1"/>
  <c r="I785"/>
  <c r="H426"/>
  <c r="H425" s="1"/>
  <c r="H424" s="1"/>
  <c r="J931"/>
  <c r="J930" s="1"/>
  <c r="J929" s="1"/>
  <c r="J928" s="1"/>
  <c r="J926" s="1"/>
  <c r="J454"/>
  <c r="J453" s="1"/>
  <c r="J452" s="1"/>
  <c r="J451" s="1"/>
  <c r="J450" s="1"/>
  <c r="J579"/>
  <c r="J578" s="1"/>
  <c r="J577" s="1"/>
  <c r="J576" s="1"/>
  <c r="J426"/>
  <c r="J425" s="1"/>
  <c r="J424" s="1"/>
  <c r="I75"/>
  <c r="I74" s="1"/>
  <c r="I931"/>
  <c r="I930" s="1"/>
  <c r="I929" s="1"/>
  <c r="I928" s="1"/>
  <c r="I927" s="1"/>
  <c r="H454"/>
  <c r="H453" s="1"/>
  <c r="H452" s="1"/>
  <c r="H451" s="1"/>
  <c r="H450" s="1"/>
  <c r="H69"/>
  <c r="J913"/>
  <c r="J905" s="1"/>
  <c r="J785"/>
  <c r="H636"/>
  <c r="H635" s="1"/>
  <c r="H634" s="1"/>
  <c r="H633" s="1"/>
  <c r="H913"/>
  <c r="H905" s="1"/>
  <c r="H848"/>
  <c r="H808"/>
  <c r="J563"/>
  <c r="J562" s="1"/>
  <c r="I454"/>
  <c r="I453" s="1"/>
  <c r="I452" s="1"/>
  <c r="I451" s="1"/>
  <c r="I450" s="1"/>
  <c r="I234"/>
  <c r="J75"/>
  <c r="J74" s="1"/>
  <c r="I59"/>
  <c r="I58" s="1"/>
  <c r="I49"/>
  <c r="I636"/>
  <c r="I635" s="1"/>
  <c r="I634" s="1"/>
  <c r="I633" s="1"/>
  <c r="J253"/>
  <c r="J49"/>
  <c r="J636"/>
  <c r="J635" s="1"/>
  <c r="J634" s="1"/>
  <c r="J632" s="1"/>
  <c r="H579"/>
  <c r="H578" s="1"/>
  <c r="H577" s="1"/>
  <c r="H576" s="1"/>
  <c r="J50"/>
  <c r="I579"/>
  <c r="I578" s="1"/>
  <c r="I577" s="1"/>
  <c r="I576" s="1"/>
  <c r="H441"/>
  <c r="H433" s="1"/>
  <c r="H432" s="1"/>
  <c r="H431" s="1"/>
  <c r="H430" s="1"/>
  <c r="J441"/>
  <c r="J433" s="1"/>
  <c r="J432" s="1"/>
  <c r="J431" s="1"/>
  <c r="J430" s="1"/>
  <c r="J403"/>
  <c r="J402" s="1"/>
  <c r="J401" s="1"/>
  <c r="J400" s="1"/>
  <c r="H253"/>
  <c r="H75"/>
  <c r="H74" s="1"/>
  <c r="I848"/>
  <c r="I847"/>
  <c r="I846" s="1"/>
  <c r="I845" s="1"/>
  <c r="J234"/>
  <c r="I808"/>
  <c r="I403"/>
  <c r="I402" s="1"/>
  <c r="I401" s="1"/>
  <c r="I400" s="1"/>
  <c r="I253"/>
  <c r="H418"/>
  <c r="H419"/>
  <c r="H234"/>
  <c r="J847"/>
  <c r="J846" s="1"/>
  <c r="J845" s="1"/>
  <c r="J848"/>
  <c r="H931"/>
  <c r="H930" s="1"/>
  <c r="H929" s="1"/>
  <c r="H928" s="1"/>
  <c r="J808"/>
  <c r="I913"/>
  <c r="I905" s="1"/>
  <c r="I50"/>
  <c r="H49"/>
  <c r="H51"/>
  <c r="H401" l="1"/>
  <c r="H400" s="1"/>
  <c r="H762"/>
  <c r="H761" s="1"/>
  <c r="H760" s="1"/>
  <c r="H58"/>
  <c r="H188"/>
  <c r="J762"/>
  <c r="I762"/>
  <c r="J263"/>
  <c r="H263"/>
  <c r="I263"/>
  <c r="H588"/>
  <c r="H587" s="1"/>
  <c r="H586" s="1"/>
  <c r="J188"/>
  <c r="I188"/>
  <c r="H561"/>
  <c r="H554" s="1"/>
  <c r="H539" s="1"/>
  <c r="I561"/>
  <c r="I554" s="1"/>
  <c r="I539" s="1"/>
  <c r="J561"/>
  <c r="J554" s="1"/>
  <c r="J539" s="1"/>
  <c r="H872"/>
  <c r="H26"/>
  <c r="H25" s="1"/>
  <c r="H24" s="1"/>
  <c r="H23" s="1"/>
  <c r="I416"/>
  <c r="I399" s="1"/>
  <c r="I649"/>
  <c r="I648" s="1"/>
  <c r="I647" s="1"/>
  <c r="J233"/>
  <c r="J232" s="1"/>
  <c r="J231" s="1"/>
  <c r="I632"/>
  <c r="I462"/>
  <c r="I461" s="1"/>
  <c r="J462"/>
  <c r="J461" s="1"/>
  <c r="I233"/>
  <c r="I232" s="1"/>
  <c r="I231" s="1"/>
  <c r="I621"/>
  <c r="I620" s="1"/>
  <c r="I619" s="1"/>
  <c r="I618" s="1"/>
  <c r="H621"/>
  <c r="H620" s="1"/>
  <c r="H619" s="1"/>
  <c r="H618" s="1"/>
  <c r="H632"/>
  <c r="J633"/>
  <c r="H738"/>
  <c r="H737" s="1"/>
  <c r="H736" s="1"/>
  <c r="I926"/>
  <c r="H648"/>
  <c r="H647" s="1"/>
  <c r="J927"/>
  <c r="J860"/>
  <c r="J859" s="1"/>
  <c r="I738"/>
  <c r="I737" s="1"/>
  <c r="I736" s="1"/>
  <c r="H233"/>
  <c r="H232" s="1"/>
  <c r="H231" s="1"/>
  <c r="H464"/>
  <c r="H463" s="1"/>
  <c r="H462" s="1"/>
  <c r="H461" s="1"/>
  <c r="I860"/>
  <c r="I859" s="1"/>
  <c r="H417"/>
  <c r="H416" s="1"/>
  <c r="J416"/>
  <c r="J399" s="1"/>
  <c r="H926"/>
  <c r="H927"/>
  <c r="J738"/>
  <c r="J737" s="1"/>
  <c r="J736" s="1"/>
  <c r="J649"/>
  <c r="J648" s="1"/>
  <c r="J647" s="1"/>
  <c r="H399" l="1"/>
  <c r="H57"/>
  <c r="H56" s="1"/>
  <c r="H55" s="1"/>
  <c r="J761"/>
  <c r="J760" s="1"/>
  <c r="J735" s="1"/>
  <c r="J734" s="1"/>
  <c r="I761"/>
  <c r="I760" s="1"/>
  <c r="I735" s="1"/>
  <c r="I734" s="1"/>
  <c r="I57"/>
  <c r="I56" s="1"/>
  <c r="I55" s="1"/>
  <c r="J57"/>
  <c r="J56" s="1"/>
  <c r="J55" s="1"/>
  <c r="H860"/>
  <c r="H859" s="1"/>
  <c r="H735" s="1"/>
  <c r="H734" s="1"/>
  <c r="I167"/>
  <c r="J167"/>
  <c r="H167"/>
  <c r="J13" l="1"/>
  <c r="J12" s="1"/>
  <c r="J943" s="1"/>
  <c r="I13"/>
  <c r="I12" s="1"/>
  <c r="I943" s="1"/>
  <c r="H13"/>
  <c r="H12" s="1"/>
  <c r="H97" i="26"/>
  <c r="H94" s="1"/>
  <c r="G97"/>
  <c r="G95" s="1"/>
  <c r="H943" i="32" l="1"/>
  <c r="G643" i="26"/>
  <c r="H643"/>
  <c r="H95"/>
  <c r="H96"/>
  <c r="G94"/>
  <c r="G96"/>
  <c r="H35" l="1"/>
  <c r="H12" s="1"/>
  <c r="G35"/>
  <c r="G12" s="1"/>
  <c r="F35"/>
  <c r="F12" s="1"/>
  <c r="F909" s="1"/>
  <c r="H669" l="1"/>
  <c r="G669"/>
  <c r="D12" i="3" l="1"/>
  <c r="H628" i="26" l="1"/>
  <c r="H627" s="1"/>
  <c r="H625" s="1"/>
  <c r="H624" s="1"/>
  <c r="H623" s="1"/>
  <c r="H498" s="1"/>
  <c r="G628"/>
  <c r="G627" s="1"/>
  <c r="H786" l="1"/>
  <c r="G625"/>
  <c r="G624" s="1"/>
  <c r="G623" s="1"/>
  <c r="G498" s="1"/>
  <c r="G626"/>
  <c r="G888"/>
  <c r="H888"/>
  <c r="G786"/>
  <c r="H626"/>
  <c r="H848" l="1"/>
  <c r="H847" s="1"/>
  <c r="G848"/>
  <c r="G847" s="1"/>
  <c r="G909" s="1"/>
  <c r="H909" l="1"/>
  <c r="D46" i="3" l="1"/>
  <c r="D51"/>
  <c r="D54"/>
  <c r="D56"/>
  <c r="D36"/>
  <c r="D58" l="1"/>
  <c r="E14" i="15"/>
  <c r="F14"/>
  <c r="D14"/>
  <c r="E36" i="3" l="1"/>
  <c r="F36"/>
  <c r="E46"/>
  <c r="F46"/>
  <c r="E51"/>
  <c r="F51"/>
  <c r="E56" l="1"/>
  <c r="F56"/>
  <c r="F12" l="1"/>
  <c r="E12"/>
  <c r="F348" i="5" l="1"/>
  <c r="F347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F789"/>
  <c r="F788" s="1"/>
  <c r="F825"/>
  <c r="F824" s="1"/>
  <c r="F823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G641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G133"/>
  <c r="H133"/>
  <c r="F133"/>
  <c r="H767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54" i="3"/>
  <c r="E58" s="1"/>
  <c r="F54"/>
  <c r="F58" s="1"/>
  <c r="H407" i="5" l="1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16" l="1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H15" l="1"/>
  <c r="G15"/>
  <c r="F212"/>
  <c r="F15"/>
  <c r="H356"/>
  <c r="F356"/>
  <c r="G356"/>
  <c r="H830" l="1"/>
  <c r="G830"/>
  <c r="F83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F429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Пользователь Windows</author>
  </authors>
  <commentList>
    <comment ref="H330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<sst xmlns="http://schemas.openxmlformats.org/spreadsheetml/2006/main" count="11566" uniqueCount="1062">
  <si>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</si>
  <si>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</si>
  <si>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</si>
  <si>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</si>
  <si>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</si>
  <si>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</si>
  <si>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</si>
  <si>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</si>
  <si>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</si>
  <si>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</si>
  <si>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</si>
  <si>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</si>
  <si>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</si>
  <si>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</si>
  <si>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</si>
  <si>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</si>
  <si>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</si>
  <si>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</si>
  <si>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</si>
  <si>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</si>
  <si>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</si>
  <si>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</si>
  <si>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</si>
  <si>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</si>
  <si>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</si>
  <si>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</si>
  <si>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</si>
  <si>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</si>
  <si>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</si>
  <si>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</si>
  <si>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</si>
  <si>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</si>
  <si>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</si>
  <si>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</si>
  <si>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</si>
  <si>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</si>
  <si>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</si>
  <si>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</si>
  <si>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</si>
  <si>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</si>
  <si>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</si>
  <si>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</si>
  <si>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</si>
  <si>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</si>
  <si>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</si>
  <si>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</si>
  <si>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</si>
  <si>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</si>
  <si>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</si>
  <si>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</si>
  <si>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</si>
  <si>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</si>
  <si>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</si>
  <si>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</si>
  <si>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</si>
  <si>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</si>
  <si>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</si>
  <si>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</si>
  <si>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</si>
  <si>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</si>
  <si>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</si>
  <si>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</si>
  <si>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</si>
  <si>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</si>
  <si>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</si>
  <si>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</si>
  <si>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</si>
  <si>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</si>
  <si>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</si>
  <si>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</si>
  <si>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</si>
  <si>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</si>
  <si>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</si>
  <si>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</si>
  <si>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</si>
  <si>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</si>
  <si>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</si>
  <si>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</si>
  <si>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</si>
  <si>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</si>
  <si>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</si>
  <si>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</si>
  <si>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</si>
  <si>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</si>
  <si>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</si>
  <si>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</si>
  <si>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</si>
  <si>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</si>
  <si>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</si>
  <si>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</si>
  <si>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</si>
  <si>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</si>
  <si>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</si>
  <si>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</si>
  <si>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</si>
  <si>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</si>
  <si>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</si>
  <si>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</si>
  <si>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</si>
  <si>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</si>
  <si>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</si>
  <si>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</si>
  <si>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</si>
  <si>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</si>
  <si>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</si>
  <si>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</si>
  <si>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</si>
  <si>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</si>
  <si>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</si>
  <si>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</si>
  <si>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</si>
  <si>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</si>
  <si>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</si>
  <si>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</si>
  <si>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</si>
  <si>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</si>
  <si>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</si>
  <si>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</si>
  <si>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</si>
  <si>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</si>
  <si>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</si>
  <si>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</si>
  <si>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</si>
  <si>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</si>
  <si>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</si>
  <si>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</si>
  <si>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</si>
  <si>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</si>
  <si>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</si>
  <si>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</si>
  <si>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</si>
  <si>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</si>
  <si>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</si>
  <si>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</si>
  <si>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</si>
  <si>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</si>
  <si>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</si>
  <si>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</si>
  <si>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</si>
  <si>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</si>
  <si>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</si>
  <si>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</si>
  <si>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</si>
  <si>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</si>
  <si>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</si>
  <si>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</si>
  <si>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</si>
  <si>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</si>
  <si>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</si>
  <si>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</si>
  <si>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</si>
  <si>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</si>
  <si>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</si>
  <si>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</si>
  <si>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</si>
  <si>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</si>
  <si>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</si>
  <si>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</si>
  <si>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</si>
  <si>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</si>
  <si>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</si>
  <si>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</si>
  <si>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</si>
  <si>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</si>
  <si>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</si>
  <si>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</si>
  <si>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</si>
  <si>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</si>
  <si>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</si>
  <si>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</si>
  <si>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</si>
  <si>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</si>
  <si>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</si>
  <si>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</si>
  <si>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</si>
  <si>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</si>
  <si>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</si>
  <si>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</si>
  <si>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</si>
  <si>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</si>
  <si>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</si>
  <si>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</si>
  <si>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</si>
  <si>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</si>
  <si>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</si>
  <si>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</si>
  <si>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</si>
  <si>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</si>
  <si>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</si>
  <si>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</si>
  <si>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</si>
  <si>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</si>
  <si>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</si>
  <si>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</si>
  <si>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</si>
  <si>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</si>
  <si>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</si>
  <si>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</si>
  <si>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</si>
  <si>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</si>
  <si>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</si>
  <si>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</si>
  <si>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</si>
  <si>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</si>
  <si>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</si>
  <si>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</si>
  <si>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</si>
  <si>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</si>
  <si>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</si>
  <si>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</si>
  <si>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</si>
  <si>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</si>
  <si>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</si>
  <si>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</si>
  <si>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</si>
  <si>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</si>
  <si>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</si>
  <si>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</si>
  <si>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</si>
  <si>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</si>
  <si>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</si>
  <si>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</si>
  <si>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</si>
  <si>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</si>
  <si>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ЦСР</t>
  </si>
  <si>
    <t>Реквизиты нормативно-правового акта</t>
  </si>
  <si>
    <t>0710000000</t>
  </si>
  <si>
    <t>0710100000</t>
  </si>
  <si>
    <t>Прочая закупка товаров, работ и услуг для государственных (муниципальных) нужд</t>
  </si>
  <si>
    <t>ВСЕГО</t>
  </si>
  <si>
    <t>№</t>
  </si>
  <si>
    <t>КЦСР</t>
  </si>
  <si>
    <t>КВР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</si>
  <si>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</si>
  <si>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</si>
  <si>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</si>
  <si>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</si>
  <si>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</si>
  <si>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</si>
  <si>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</si>
  <si>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</si>
  <si>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</si>
  <si>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</si>
  <si>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</si>
  <si>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</si>
  <si>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</si>
  <si>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</si>
  <si>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</si>
  <si>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</si>
  <si>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</si>
  <si>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</si>
  <si>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</si>
  <si>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</si>
  <si>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</si>
  <si>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</si>
  <si>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</si>
  <si>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</si>
  <si>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</si>
  <si>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</si>
  <si>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</si>
  <si>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</si>
  <si>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</si>
  <si>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</si>
  <si>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</si>
  <si>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</si>
  <si>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</si>
  <si>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</si>
  <si>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</si>
  <si>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</si>
  <si>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</si>
  <si>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</si>
  <si>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</si>
  <si>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</si>
  <si>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</si>
  <si>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</si>
  <si>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</si>
  <si>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</si>
  <si>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</si>
  <si>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</si>
  <si>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</si>
  <si>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</si>
  <si>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</si>
  <si>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</si>
  <si>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</si>
  <si>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</si>
  <si>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</si>
  <si>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</si>
  <si>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</si>
  <si>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</si>
  <si>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</si>
  <si>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</si>
  <si>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</si>
  <si>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</si>
  <si>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</si>
  <si>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</si>
  <si>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</si>
  <si>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</si>
  <si>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</si>
  <si>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</si>
  <si>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</si>
  <si>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</si>
  <si>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</si>
  <si>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</si>
  <si>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</si>
  <si>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</si>
  <si>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</si>
  <si>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</si>
  <si>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</si>
  <si>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</si>
  <si>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</si>
  <si>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</si>
  <si>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</si>
  <si>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</si>
  <si>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</si>
  <si>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</si>
  <si>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</si>
  <si>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</si>
  <si>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</si>
  <si>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</si>
  <si>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</si>
  <si>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</si>
  <si>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</si>
  <si>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</si>
  <si>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</si>
  <si>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</si>
  <si>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</si>
  <si>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</si>
  <si>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</si>
  <si>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</si>
  <si>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</si>
  <si>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</si>
  <si>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</si>
  <si>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</si>
  <si>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</si>
  <si>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</si>
  <si>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</si>
  <si>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</si>
  <si>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</si>
  <si>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</si>
  <si>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</si>
  <si>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</si>
  <si>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</si>
  <si>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</si>
  <si>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</si>
  <si>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</si>
  <si>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</si>
  <si>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</si>
  <si>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</si>
  <si>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</si>
  <si>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</si>
  <si>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</si>
  <si>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</si>
  <si>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</si>
  <si>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</si>
  <si>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</si>
  <si>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</si>
  <si>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</si>
  <si>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</si>
  <si>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</si>
  <si>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</si>
  <si>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</si>
  <si>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</si>
  <si>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</si>
  <si>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</si>
  <si>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</si>
  <si>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</si>
  <si>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</si>
  <si>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</si>
  <si>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</si>
  <si>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</si>
  <si>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</si>
  <si>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</si>
  <si>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</si>
  <si>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</si>
  <si>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</si>
  <si>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</si>
  <si>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</si>
  <si>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</si>
  <si>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</si>
  <si>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</si>
  <si>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</si>
  <si>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</si>
  <si>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</si>
  <si>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</si>
  <si>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</si>
  <si>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</si>
  <si>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</si>
  <si>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</si>
  <si>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</si>
  <si>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</si>
  <si>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</si>
  <si>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</si>
  <si>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</si>
  <si>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</si>
  <si>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</si>
  <si>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</si>
  <si>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</si>
  <si>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</si>
  <si>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</si>
  <si>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</si>
  <si>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</si>
  <si>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</si>
  <si>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</si>
  <si>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</si>
  <si>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</si>
  <si>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</si>
  <si>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</si>
  <si>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</si>
  <si>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</si>
  <si>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</si>
  <si>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</si>
  <si>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</si>
  <si>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</si>
  <si>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</si>
  <si>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</si>
  <si>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</si>
  <si>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</si>
  <si>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</si>
  <si>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</si>
  <si>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</si>
  <si>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</si>
  <si>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</si>
  <si>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</si>
  <si>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</si>
  <si>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</si>
  <si>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</si>
  <si>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</si>
  <si>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</si>
  <si>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</si>
  <si>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</si>
  <si>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</si>
  <si>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</si>
  <si>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</si>
  <si>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</si>
  <si>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</si>
  <si>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</si>
  <si>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</si>
  <si>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</si>
  <si>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</si>
  <si>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</si>
  <si>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</si>
  <si>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</si>
  <si>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</si>
  <si>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</si>
  <si>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</si>
  <si>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</si>
  <si>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</si>
  <si>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</si>
  <si>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</si>
  <si>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</si>
  <si>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</si>
  <si>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</si>
  <si>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</si>
  <si>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</si>
  <si>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</si>
  <si>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</si>
  <si>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</si>
  <si>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</si>
  <si>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</si>
  <si>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</si>
  <si>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</si>
  <si>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</si>
  <si>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</si>
  <si>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</si>
  <si>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</si>
  <si>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</si>
  <si>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</si>
  <si>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</si>
  <si>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</si>
  <si>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</si>
  <si>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</si>
  <si>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</si>
  <si>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</si>
  <si>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</si>
  <si>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</si>
  <si>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</si>
  <si>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</si>
  <si>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</si>
  <si>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</si>
  <si>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</si>
  <si>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</si>
  <si>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</si>
  <si>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</si>
  <si>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</si>
  <si>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</si>
  <si>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</si>
  <si>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</si>
  <si>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</si>
  <si>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</si>
  <si>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</si>
  <si>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</si>
  <si>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</si>
  <si>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</si>
  <si>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</si>
  <si>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</si>
  <si>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</si>
  <si>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</si>
  <si>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</si>
  <si>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</si>
  <si>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</si>
  <si>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</si>
  <si>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</si>
  <si>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</si>
  <si>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</si>
  <si>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</si>
  <si>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</si>
  <si>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</si>
  <si>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</si>
  <si>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</si>
  <si>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</si>
  <si>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</si>
  <si>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</si>
  <si>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</si>
  <si>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</si>
  <si>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</si>
  <si>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</si>
  <si>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</si>
  <si>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</si>
  <si>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</si>
  <si>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</si>
  <si>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</si>
  <si>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</si>
  <si>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</si>
  <si>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</si>
  <si>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</si>
  <si>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</si>
  <si>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</si>
  <si>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</si>
  <si>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</si>
  <si>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</si>
  <si>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</si>
  <si>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</si>
  <si>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</si>
  <si>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</si>
  <si>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</si>
  <si>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</si>
  <si>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</si>
  <si>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</si>
  <si>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</si>
  <si>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</si>
  <si>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</si>
  <si>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</si>
  <si>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</si>
  <si>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</si>
  <si>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</si>
  <si>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</si>
  <si>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</si>
  <si>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</si>
  <si>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</si>
  <si>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</si>
  <si>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</si>
  <si>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</si>
  <si>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</si>
  <si>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</si>
  <si>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</si>
  <si>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</si>
  <si>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</si>
  <si>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</si>
  <si>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</si>
  <si>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</si>
  <si>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</si>
  <si>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</si>
  <si>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</si>
  <si>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</si>
  <si>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</si>
  <si>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</si>
  <si>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</si>
  <si>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</si>
  <si>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</si>
  <si>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</si>
  <si>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</si>
  <si>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</si>
  <si>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</si>
  <si>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</si>
  <si>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</si>
  <si>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</si>
  <si>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</si>
  <si>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</si>
  <si>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</si>
  <si>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</si>
  <si>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</si>
  <si>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</si>
  <si>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</si>
  <si>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</si>
  <si>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</si>
  <si>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</si>
  <si>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</si>
  <si>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</si>
  <si>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</si>
  <si>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</si>
  <si>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</si>
  <si>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</si>
  <si>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</si>
  <si>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</si>
  <si>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</si>
  <si>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</si>
  <si>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</si>
  <si>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</si>
  <si>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</si>
  <si>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</si>
  <si>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</si>
  <si>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</si>
  <si>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</si>
  <si>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</si>
  <si>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</si>
  <si>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</si>
  <si>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</si>
  <si>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</si>
  <si>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</si>
  <si>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</si>
  <si>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</si>
  <si>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</si>
  <si>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</si>
  <si>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</si>
  <si>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</si>
  <si>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</si>
  <si>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</si>
  <si>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</si>
  <si>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</si>
  <si>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</si>
  <si>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</si>
  <si>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</si>
  <si>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</si>
  <si>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</si>
  <si>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</si>
  <si>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</si>
  <si>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</si>
  <si>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</si>
  <si>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</si>
  <si>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</si>
  <si>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</si>
  <si>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</si>
  <si>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</si>
  <si>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</si>
  <si>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</si>
  <si>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</si>
  <si>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</si>
  <si>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</si>
  <si>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</si>
  <si>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Жилищное хозяйство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</si>
  <si>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</si>
  <si>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</si>
  <si>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</si>
  <si>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</si>
  <si>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Фонд оплаты труда  учреждений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</si>
  <si>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</si>
  <si>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0910220020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</si>
  <si>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</si>
  <si>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</si>
  <si>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 xml:space="preserve"> Прочая закупка товаров, работ и услуг </t>
  </si>
  <si>
    <t>Расходы на организацию участия детей и подростков в социально значимых региональных проектах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</si>
  <si>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</si>
  <si>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Спорт высших достижений</t>
  </si>
  <si>
    <t>1010220010</t>
  </si>
  <si>
    <t>Закупка товаров, работ и услуг для обеспечения государственных (муниципальных) нужд</t>
  </si>
  <si>
    <t xml:space="preserve">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</si>
  <si>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</si>
  <si>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</si>
  <si>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</si>
  <si>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Обеспечение содержания системы вызовов экстренных оперативных служб по единому номеру "112"</t>
  </si>
  <si>
    <t>0910220030</t>
  </si>
  <si>
    <t>Проведение информационных туров для прессы и туроператоров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</si>
  <si>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</si>
  <si>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</si>
  <si>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</si>
  <si>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</si>
  <si>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</si>
  <si>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</si>
  <si>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</si>
  <si>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</si>
  <si>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</si>
  <si>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</si>
  <si>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</si>
  <si>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</si>
  <si>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</si>
  <si>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</si>
  <si>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</si>
  <si>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Поддержка социальных маршрутов внутреннего водного транспорта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</si>
  <si>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</si>
  <si>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</si>
  <si>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</si>
  <si>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</si>
  <si>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</si>
  <si>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 "Повышение квалификации педагогических работников образовательных учреждений"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</si>
  <si>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</si>
  <si>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Подпрограмма 2 "Подготовка спортивного резерва, развитие спорта в учреждениях спортивной направленности»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</si>
  <si>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</si>
  <si>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</si>
  <si>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0130120050</t>
  </si>
  <si>
    <t>0120511080</t>
  </si>
  <si>
    <t>Защита населения и территории от чрезвычайных ситуаций природного и техногенного характера, пожарная безопасность</t>
  </si>
  <si>
    <t>0210400000</t>
  </si>
  <si>
    <t>0210420010</t>
  </si>
  <si>
    <t>06102L4970</t>
  </si>
  <si>
    <t xml:space="preserve">Уплата иных платежей </t>
  </si>
  <si>
    <t>Иные выплаты государственных (муниципальных) органов привлекаемым лицам</t>
  </si>
  <si>
    <t xml:space="preserve">                                                Приложение 6</t>
  </si>
  <si>
    <t>0120420050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</si>
  <si>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</si>
  <si>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10101S0100</t>
  </si>
  <si>
    <t xml:space="preserve">  </t>
  </si>
  <si>
    <t>Благоустройство</t>
  </si>
  <si>
    <t>0910120060</t>
  </si>
  <si>
    <t xml:space="preserve">Субсидии (гранты в форме субсидий), не подлежащие казначейскому сопровождению
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</si>
  <si>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</si>
  <si>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0210220030</t>
  </si>
  <si>
    <t>Обеспечивающая подпрограмма</t>
  </si>
  <si>
    <t>Обеспечение деятельности Главы Конаковского муниципального округа</t>
  </si>
  <si>
    <t>МП "Муниципальное управление Конаковского муниципального округа Тверской области" на 2024-2028</t>
  </si>
  <si>
    <t>Обеспечение деятельности органов управления муниципального округа</t>
  </si>
  <si>
    <t>Подпрограмма 1 "Реализация функций муниципального управления"</t>
  </si>
  <si>
    <t>Задача 2 "Исполнение государственных полномочий, переданных на муниципальный уровень"</t>
  </si>
  <si>
    <t>Задача 1 "Выполнение Администрацией Конаковского муниципального округа возложенных муниципальных функций"</t>
  </si>
  <si>
    <t>Проведение значимых мероприятий и иные расходы</t>
  </si>
  <si>
    <t>0810120030</t>
  </si>
  <si>
    <t>0810259302</t>
  </si>
  <si>
    <t>0810251200</t>
  </si>
  <si>
    <t>0810210540</t>
  </si>
  <si>
    <t>Обеспечение деятельности работников органов управления муниципального округа, не являющихся муниципальными служащими</t>
  </si>
  <si>
    <t>Задача 1 "Предупреждение и ликвидация чрезвычайных ситуаций на территории Конаковского муниципального округа "</t>
  </si>
  <si>
    <t>Задача 1 "Обеспечение информационной безопасности в Администрации Конаковского муниципального округа"</t>
  </si>
  <si>
    <t>Проведение спецпроверки объекта информатизации Администрации Конаковского муниципального округа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</si>
  <si>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</si>
  <si>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Задача 1 "Развитие внутреннего водного транспорта на территории Конаковского муниципального округа"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</si>
  <si>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</si>
  <si>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</si>
  <si>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</si>
  <si>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</si>
  <si>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</si>
  <si>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Задача 3  "Капитальный ремонт и ремонт улично-дорожной сети"</t>
  </si>
  <si>
    <t>0310300000</t>
  </si>
  <si>
    <t>0310311050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</si>
  <si>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</si>
  <si>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</si>
  <si>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 xml:space="preserve">Прочие работы и услуги по ремонту улично-дорожной сети </t>
  </si>
  <si>
    <t>0310320030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</si>
  <si>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</si>
  <si>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0310400000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</si>
  <si>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</si>
  <si>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</si>
  <si>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03104S1020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</si>
  <si>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</si>
  <si>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0310500000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</si>
  <si>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</si>
  <si>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031R5S1090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</si>
  <si>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</si>
  <si>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МП "Развитие туризма в Конаковском муниципальном округе Тверской области"  на 2024-2028 годы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</si>
  <si>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</si>
  <si>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Проведение конкурса "Лучший экскурсионный маршрут по Конаковскому муниципальному округу"</t>
  </si>
  <si>
    <t>Организация и проведение конференций, круглых столов и прочих мероприятий</t>
  </si>
  <si>
    <t>Проведение конкурса "Туристический сувенир Конаковского муниципального округа"</t>
  </si>
  <si>
    <t>Изготовление туристических сувениров Конаковского муниципального округа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</si>
  <si>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</si>
  <si>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0810120040</t>
  </si>
  <si>
    <t>Доплаты к пенсиям муниципальных служащих муниципального округа</t>
  </si>
  <si>
    <t>0810210560</t>
  </si>
  <si>
    <t>08102R0820</t>
  </si>
  <si>
    <t>МП «Содействие развитию гражданского общества Конаковского муниципального округа Тверской области»  на 2024-2028 годы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</si>
  <si>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</si>
  <si>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Задача 1 «Содействие развитию институтов гражданского общества в Конаковском муниципальном округе»</t>
  </si>
  <si>
    <t>Осуществление ежегодной денежной выплаты гражданам, удостоенным звания "Почетный гражданин"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</si>
  <si>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</si>
  <si>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</si>
  <si>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Реализация расходных обязательств по поддержке редакций газет за счет средств областного бюджета</t>
  </si>
  <si>
    <t>Расходы, связанные с проведением организационно- штатных мероприятий</t>
  </si>
  <si>
    <t>9940020020</t>
  </si>
  <si>
    <t>Процентные платежи по долговым обязательствам муниципального округа</t>
  </si>
  <si>
    <t>9920020010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</si>
  <si>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</si>
  <si>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0810210510</t>
  </si>
  <si>
    <t>0810120020</t>
  </si>
  <si>
    <t>9990020130</t>
  </si>
  <si>
    <t>9990020110</t>
  </si>
  <si>
    <t>9990020100</t>
  </si>
  <si>
    <t>МП «Молодежь Конаковского муниципального округа Тверской области»   на 2024-2028 годы</t>
  </si>
  <si>
    <t>Проведение работ по восстановлению воинских захоронений за счет средств бюджета Конаковского муниципального округа</t>
  </si>
  <si>
    <t>06101S0280</t>
  </si>
  <si>
    <t>Расходы на проведение работ по восстановлению воинских захоронений</t>
  </si>
  <si>
    <t>0610120040</t>
  </si>
  <si>
    <t>Другие вопросы в области жилищно-коммунального хозяйства</t>
  </si>
  <si>
    <t>0890000000</t>
  </si>
  <si>
    <t>0890100000</t>
  </si>
  <si>
    <t>0890120020</t>
  </si>
  <si>
    <t>0890120040</t>
  </si>
  <si>
    <t>0890120050</t>
  </si>
  <si>
    <t>0890120010</t>
  </si>
  <si>
    <t>0890120030</t>
  </si>
  <si>
    <t>1090000000</t>
  </si>
  <si>
    <t>1090100000</t>
  </si>
  <si>
    <t>1100000000</t>
  </si>
  <si>
    <t>МП "Муниципальное управление Конаковского муниципального округа Тверской области" на 2024-2028 годы</t>
  </si>
  <si>
    <t>МП «Управление имуществом и земельными ресурсами Конаковского муниципального округа Тверской области" на 2024-2028 годы</t>
  </si>
  <si>
    <t>1190000000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</si>
  <si>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</si>
  <si>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</si>
  <si>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</si>
  <si>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1190120030</t>
  </si>
  <si>
    <t>Подпрограмма  1.  «Управление и распоряжение муниципальным имуществом Конаковского муниципального округа»</t>
  </si>
  <si>
    <t>1110000000</t>
  </si>
  <si>
    <t>Задача  1 «Инвентаризация и содержание объектов муниципальной собственности»</t>
  </si>
  <si>
    <t>1110100000</t>
  </si>
  <si>
    <t>Расходы на изготовление технических планов и технических паспортов на объекты казны</t>
  </si>
  <si>
    <t>1110120010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</si>
  <si>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</si>
  <si>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МП "Обеспечение правопорядка и безопасности населения Конаковского муниципального округа Тверской области"  на 2024-2028 годы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</si>
  <si>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</si>
  <si>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</si>
  <si>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</si>
  <si>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0710120040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</si>
  <si>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</si>
  <si>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</si>
  <si>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Обеспечение функционирования  систем видеонаблюдения и видеофиксации на территории Конаковского муниципального округа</t>
  </si>
  <si>
    <t>0720200010</t>
  </si>
  <si>
    <t>Водное хозяйство</t>
  </si>
  <si>
    <t>Другие вопросы в области культуры, кинематографии, средств массовой информации</t>
  </si>
  <si>
    <t>0710220020</t>
  </si>
  <si>
    <t>Содержание имущества казны</t>
  </si>
  <si>
    <t>1110120030</t>
  </si>
  <si>
    <t>1110120020</t>
  </si>
  <si>
    <t>Задача  2 «Повышение эффективности использования муниципального имущества»</t>
  </si>
  <si>
    <t>1110200000</t>
  </si>
  <si>
    <t>1110220010</t>
  </si>
  <si>
    <t>1120000000</t>
  </si>
  <si>
    <t>1120100000</t>
  </si>
  <si>
    <t>1120120010</t>
  </si>
  <si>
    <t>Расходы на осуществление работ по образованию земельных участков</t>
  </si>
  <si>
    <t>1120120020</t>
  </si>
  <si>
    <t>Задача 2. «Проведение комплексных кадастровых работ на территории Конаковского муниципального округа»</t>
  </si>
  <si>
    <t>1120200000</t>
  </si>
  <si>
    <t>Проведение комплексных кадастровых работ</t>
  </si>
  <si>
    <t>11202L5110</t>
  </si>
  <si>
    <t>Проведение кадастровых работ в отношении земельных участков из состава земель сельскохозяйственного назначения</t>
  </si>
  <si>
    <t>1120300000</t>
  </si>
  <si>
    <t>Сельское хозяйство и рыболовство</t>
  </si>
  <si>
    <t>0410120030</t>
  </si>
  <si>
    <t>Стимулирование деятельности. Приобретение призов для награждения лучших спортсменов  по итогам года</t>
  </si>
  <si>
    <t>0420120030</t>
  </si>
  <si>
    <t xml:space="preserve">Задача 2. Реализация муниципального проекта "Спорт-норма жизни". </t>
  </si>
  <si>
    <t>Задача 2 "Реализация муниципального проекта "Спорт-норма жизни"</t>
  </si>
  <si>
    <t>Укрепление материально-технической базы муниципальных дошкольных образовательных организаций</t>
  </si>
  <si>
    <t xml:space="preserve">01103S1040
</t>
  </si>
  <si>
    <t>Обеспечение бесплатным питанием обучающихся, являющихся детьми военнослужащих- участников СВО</t>
  </si>
  <si>
    <t>Организация и участие в мероприятиях учреждений дополнительного образования</t>
  </si>
  <si>
    <t xml:space="preserve">0130120070
</t>
  </si>
  <si>
    <t>Подпрограмма 1 "Развитие сферы туризма и туристской деятельности в Конаковском муниципальном округе "</t>
  </si>
  <si>
    <t>Задача 2 "Продвижение Конаковского муниципального округа  на рынке организованного туризма»</t>
  </si>
  <si>
    <t>Подпрограмма 1 «Развитие транспортного комплекса и дорожного хозяйства Конаковского муниципального округа "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</si>
  <si>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</si>
  <si>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Ведение сайта фестиваля "ВЕРЕЩАГИН СЫРFEST"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</si>
  <si>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</si>
  <si>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0310120030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</si>
  <si>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</si>
  <si>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0310420030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</si>
  <si>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</si>
  <si>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0310520030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</si>
  <si>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</si>
  <si>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012P510400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</si>
  <si>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</si>
  <si>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Национальная оборона</t>
  </si>
  <si>
    <t>Мобилизационная и вневойсковая подготовка</t>
  </si>
  <si>
    <t>0810251180</t>
  </si>
  <si>
    <t>Размещение в региональных средствах массовой информации материалов, освещающих деятельность Администрации Конаковского муниципального округа</t>
  </si>
  <si>
    <t>Реализация расходных обязательств  по поддержке редакций газет за счет средств местного бюджета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</si>
  <si>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</si>
  <si>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Задача 3 «Обеспечение содержания и ремонта муниципального жилищного фонда»</t>
  </si>
  <si>
    <t>1010300000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</si>
  <si>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</si>
  <si>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1010320010</t>
  </si>
  <si>
    <t>Ремонт и содержание жилых помещений, находящихся в собственности Конаковского муниципального округа</t>
  </si>
  <si>
    <t>1010320020</t>
  </si>
  <si>
    <t>Задача 1"Повышение уровня газификации населенных пунктов Конаковского муниципального округа "</t>
  </si>
  <si>
    <t>Прочие мероприятия по объектам газоснабжения населенных пунктов Конаковского муниципального округа</t>
  </si>
  <si>
    <t>Развитие системы газоснабжения населенных пунктов Конаковского муниципального округа</t>
  </si>
  <si>
    <t>Задача 2 "Повышение  надежности инженерной инфраструктуры Конаковского муниципального округа "</t>
  </si>
  <si>
    <t>Мероприятия по поддержке муниципальных унитарных предприятий Конаковского муниципального округа</t>
  </si>
  <si>
    <t>Проведение капитального ремонта объектов водоснабжения и водоотведения Конаковского муниципального округа</t>
  </si>
  <si>
    <t>1010220020</t>
  </si>
  <si>
    <t>Выполнение работ по объектам водоснабжения и водоотведения в населенных пунктах Конаковского муниципального округа</t>
  </si>
  <si>
    <t>Ликвидация опасных производственных объектов</t>
  </si>
  <si>
    <t>Содержание и ремонт объектов коммунального хозяйства</t>
  </si>
  <si>
    <t>Выполнение работ по объектам теплоснабжения в населенных пунктах Конаковского муниципального округа</t>
  </si>
  <si>
    <t>Проведение капитального ремонта объектов теплоэнергетических комплексов Конаковского муниципального округа</t>
  </si>
  <si>
    <t>10102S0700</t>
  </si>
  <si>
    <t>1090120010</t>
  </si>
  <si>
    <t>1090120020</t>
  </si>
  <si>
    <t>1090120030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</si>
  <si>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</si>
  <si>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Задача 4 «Обеспечение жильем отдельных категорий граждан»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</si>
  <si>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</si>
  <si>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10104S0290</t>
  </si>
  <si>
    <t>1010400000</t>
  </si>
  <si>
    <t>МП "Благоустройство территории Конаковского муниципального округа Тверской области"  на 2024-2028 годы</t>
  </si>
  <si>
    <t>1200000000</t>
  </si>
  <si>
    <t>Подпрограмма 1 "Комплексное развитие сферы благоустройства на территории Конаковского муниципального округа"</t>
  </si>
  <si>
    <t>1210000000</t>
  </si>
  <si>
    <t>Задача 1 "Обеспечение надлежащего состояния общественных территорий"</t>
  </si>
  <si>
    <t>1210100000</t>
  </si>
  <si>
    <t>Содержание общественных территорий Конаковского муниципального округа</t>
  </si>
  <si>
    <t>Обеспечение деятельности муниципальных бюджетных учреждений</t>
  </si>
  <si>
    <t>Организация и содержание мест захоронения</t>
  </si>
  <si>
    <t>1210120010</t>
  </si>
  <si>
    <t>1210120020</t>
  </si>
  <si>
    <t>1210120030</t>
  </si>
  <si>
    <t xml:space="preserve">Задача 2 «Улучшение уровня санитарного состояния Конаковского муниципального округа» </t>
  </si>
  <si>
    <t>Ликвидация несанкционированных свалок</t>
  </si>
  <si>
    <t>Обустройство и содержание мест по сбору ТКО</t>
  </si>
  <si>
    <t>Уничтожение борщевика Сосновского на территории Конаковского муниципального округа</t>
  </si>
  <si>
    <t>1210220010</t>
  </si>
  <si>
    <t>1210200000</t>
  </si>
  <si>
    <t>1210220020</t>
  </si>
  <si>
    <t>1210220030</t>
  </si>
  <si>
    <t>Иные мероприятия по улучшению санитарного состояния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</si>
  <si>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</si>
  <si>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Обеспечение уличного освещения на территории Конаковского муниципального округа</t>
  </si>
  <si>
    <t>Подпрограмма 2 "Повышение качества и комфорта городской среды в Конаковском муниципальном округе"</t>
  </si>
  <si>
    <t>Задача 1 "Комплексное благоустройство территорий Конаковского муниципального округа"</t>
  </si>
  <si>
    <t>Приобретение, содержание и ремонт детских и спортивных площадок</t>
  </si>
  <si>
    <t>1210220040</t>
  </si>
  <si>
    <t>1210300000</t>
  </si>
  <si>
    <t>1210320010</t>
  </si>
  <si>
    <t>1220000000</t>
  </si>
  <si>
    <t>1220100000</t>
  </si>
  <si>
    <t>1220120010</t>
  </si>
  <si>
    <t>1220120020</t>
  </si>
  <si>
    <t>Реализация программ формирования современной городской среды</t>
  </si>
  <si>
    <r>
      <t>Задача 2 «Реализация программ формирования современной городской среды</t>
    </r>
    <r>
      <rPr>
        <sz val="9"/>
        <rFont val="Arial"/>
        <family val="2"/>
        <charset val="204"/>
      </rPr>
      <t xml:space="preserve"> в Конаковском муниципальном округе»</t>
    </r>
  </si>
  <si>
    <t>1220200000</t>
  </si>
  <si>
    <t>122F255550</t>
  </si>
  <si>
    <t>1290120010</t>
  </si>
  <si>
    <t>1290120020</t>
  </si>
  <si>
    <t>1290100000</t>
  </si>
  <si>
    <t>1290000000</t>
  </si>
  <si>
    <t>1290120030</t>
  </si>
  <si>
    <t>1290120040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</si>
  <si>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</si>
  <si>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0120420040</t>
  </si>
  <si>
    <t>Проведение муниципального конкурса "Лучший участок детского сада"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</si>
  <si>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</si>
  <si>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</si>
  <si>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Дополнительное образование</t>
  </si>
  <si>
    <t>0890120060</t>
  </si>
  <si>
    <t xml:space="preserve">Библиотечное обслуживание муниципальными казенными учреждениями культуры </t>
  </si>
  <si>
    <t>0120120040</t>
  </si>
  <si>
    <t xml:space="preserve">Культурно-досуговое обслуживание муниципальными  казенными учреждениями культуры </t>
  </si>
  <si>
    <t>Проведение ремонтных работ и противопожарных мероприятий в  учреждениях культуры</t>
  </si>
  <si>
    <t>МП «Развитие отрасли «Культура» Конаковского муниципального округа Тверской области" на 2024-2028 годы</t>
  </si>
  <si>
    <t>Подпрограмма 1 «Сохранение и развитие культурного потенциала Конаковского муниципального округа»</t>
  </si>
  <si>
    <t>0290000000</t>
  </si>
  <si>
    <t>0290100000</t>
  </si>
  <si>
    <t>Задача 6 "Патриотическое  воспитание детей и подростков"</t>
  </si>
  <si>
    <t>0120600000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</si>
  <si>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</si>
  <si>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012EВ51790</t>
  </si>
  <si>
    <t>Прочие расходы на организацию отдыха детей в каникулярное время</t>
  </si>
  <si>
    <t>0150120010</t>
  </si>
  <si>
    <t>Задача 1 "Руководство и управление в сфере установленных функций"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</si>
  <si>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</si>
  <si>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</si>
  <si>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Конаковского муниципального округа</t>
  </si>
  <si>
    <t>1220111450</t>
  </si>
  <si>
    <t>12201S1450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</si>
  <si>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</si>
  <si>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Подпрограмма 1 «Развитие транспортного комплекса и дорожного хозяйства Конаковского муниципального округа"</t>
  </si>
  <si>
    <t>0310110310</t>
  </si>
  <si>
    <t>03101S0310</t>
  </si>
  <si>
    <t>0320220020</t>
  </si>
  <si>
    <t>Комплексное благоустройство территории общего пользования Конаковского муниципального округа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</si>
  <si>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</si>
  <si>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0290100010</t>
  </si>
  <si>
    <t>Повышение заработной платы работникам муниципальных библиотек за счет средств областного бюджета</t>
  </si>
  <si>
    <t>Повышение заработной платы работникам библиотек Конаковского муниципального округа</t>
  </si>
  <si>
    <t>Повышение заработной платы работникам культурно-досуговых учреждений Конаковского муниципального округа</t>
  </si>
  <si>
    <t>Повышение заработной платы работникам культурно-досуговых учреждений  за счет средств областного бюджета</t>
  </si>
  <si>
    <t xml:space="preserve">Комплектование библиотечных фондов муниципальных библиотек </t>
  </si>
  <si>
    <t>Центральный аппарат представительных органов местного самоуправления Конаковского муниципального округа</t>
  </si>
  <si>
    <t>Расходы на определение рыночной стоимости имущества</t>
  </si>
  <si>
    <t>Подпрограмма  2  «Управление и распоряжение земельными ресурсами Конаковского муниципального округа»</t>
  </si>
  <si>
    <t>Задача  3  «Эффективное вовлечение в оборот земель сельскохозяйственного назначения Конаковского муниципального округа»</t>
  </si>
  <si>
    <t>Задача 1 «Повышение эффективности использования земельных участков, находящихся в муниципальной собственности»</t>
  </si>
  <si>
    <t>Обеспечение бесплатным питанием обучающихся с ОВЗ, получающих образование на дому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</si>
  <si>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</si>
  <si>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МП " Физическая культура и спорт в Конаковском муниципальном округе Тверской области" на 2024-2028 годы</t>
  </si>
  <si>
    <t>Проведение кампании по организации отдыха  детей</t>
  </si>
  <si>
    <t xml:space="preserve">                                                к решению Думы Конаковского муниципального округа</t>
  </si>
  <si>
    <t xml:space="preserve">              от ____.12.2023 № ___</t>
  </si>
  <si>
    <t>"О бюджете Конаковского муниципального округа</t>
  </si>
  <si>
    <t>на 2024год и на плановый период 2025 и 2026 годов"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</si>
  <si>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</si>
  <si>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</si>
  <si>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</si>
  <si>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ГРБС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</si>
  <si>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</si>
  <si>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МП «Молодежь Конаковского муниципального округа Тверской области» на 2024-2028 годы</t>
  </si>
  <si>
    <t>МП "Развитие системы образования в Конаковском муниципальном округе Тверской области» на 2024-2028 годы</t>
  </si>
  <si>
    <t>0290100020</t>
  </si>
  <si>
    <t>0410120040</t>
  </si>
  <si>
    <t>Решение Думы Конаковского муниципального округа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</si>
  <si>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</si>
  <si>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Обеспечение антитеррористической защищенности образовательных учреждений</t>
  </si>
  <si>
    <t>Обеспечение антитеррористической защищенности  образовательных учреждений</t>
  </si>
  <si>
    <t>01201L7500</t>
  </si>
  <si>
    <t xml:space="preserve">Реализация мероприятий по модернизации школьных систем  образования  </t>
  </si>
  <si>
    <t>01204L3041</t>
  </si>
  <si>
    <t>Проведение ремонтных работ и противопожарных мероприятий в  библиотеках</t>
  </si>
  <si>
    <t xml:space="preserve">Задача 1"Руководство и управление в сфере установленных функций" 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</si>
  <si>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</si>
  <si>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0420200000</t>
  </si>
  <si>
    <t>04202S0480</t>
  </si>
  <si>
    <t xml:space="preserve">Расходы на содержание МКУ ЦМП "Иволга" </t>
  </si>
  <si>
    <t xml:space="preserve">Расходы на содержание МКУ ЦМП "Иволга"  </t>
  </si>
  <si>
    <t>Обеспечение функционирования формирований добровольных пожарных команд (дружин)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</si>
  <si>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</si>
  <si>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Обеспечение содержания ЕДДС Конаковского муниципального округа</t>
  </si>
  <si>
    <t>Проведение мероприятий по предупреждению возникновения чрезвычайных ситуаций на гидротехнических сооружениях</t>
  </si>
  <si>
    <t>08102Д0820</t>
  </si>
  <si>
    <t>11203L5990</t>
  </si>
  <si>
    <t>1190100000</t>
  </si>
  <si>
    <t xml:space="preserve">Обеспечение деятельности  органов финансового (финансово-бюджетного) надзора </t>
  </si>
  <si>
    <t>9990020120</t>
  </si>
  <si>
    <t>Обеспечение деятельности руководителя  и  заместителя органов финансового (финансово-бюджетного) надзора</t>
  </si>
  <si>
    <t>Резервные фонды исполнительных органов муниципального округа</t>
  </si>
  <si>
    <t>031R311090</t>
  </si>
  <si>
    <t>031R3S1090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</si>
  <si>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</si>
  <si>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Дума Конаковского муниципального округа</t>
  </si>
  <si>
    <t>Формирование земельных участков для предоставления гражданам, имеющим трех и более детей</t>
  </si>
  <si>
    <t>Создание условий для занятий физической культурой и спортом на базе спортивных сооружений муниципального округа</t>
  </si>
  <si>
    <t>МП «Развитие отрасли «Культура»  Конаковского муниципального округа Тверской области" на 2024-2028 годы</t>
  </si>
  <si>
    <t xml:space="preserve">                                                Приложение 3</t>
  </si>
  <si>
    <t xml:space="preserve">                                                Приложение 5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</si>
  <si>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2024 год и на плановый период 2025 и 2026 годов</t>
  </si>
  <si>
    <t xml:space="preserve">                                                Приложение 7 </t>
  </si>
  <si>
    <t>Общий объем бюджетных ассигнований, направляемых на  исполнение публичных нормативных обязательств на 2024 год и на плановый период 2025 и 2026годов</t>
  </si>
  <si>
    <t>0310220020</t>
  </si>
  <si>
    <t>Закупка товаров, работ и услуг в целях капитального ремонта государственного (муниципального) имущества</t>
  </si>
  <si>
    <t>Задача 2 «Реализация программ формирования современной городской среды в Конаковском муниципальном округе»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</si>
  <si>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</si>
  <si>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</si>
  <si>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Управление образования администрации Конаковского района</t>
  </si>
  <si>
    <t>601</t>
  </si>
  <si>
    <t>675</t>
  </si>
  <si>
    <t>Плановый период</t>
  </si>
  <si>
    <t>Сумма, тыс.руб.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</si>
  <si>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</si>
  <si>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</si>
  <si>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</si>
  <si>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и проведение 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</si>
  <si>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</si>
  <si>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</si>
  <si>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Участие спортсменов  в спортивно-массовых мероприятиях, турнирах и официальных соревнованиях</t>
  </si>
  <si>
    <t xml:space="preserve">Об утверждении Положения "О присвоении 
звания «Почетный гражданин Конаковского муниципального округа» 
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</si>
  <si>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</si>
  <si>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</si>
  <si>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Распределение бюджетных ассигнований  бюджета Конаковского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2024 год  и на плановый период 2025 и 2026годов</t>
  </si>
  <si>
    <t>Распределение бюджетных ассигнований   бюджета Конаковского  округа по разделам и подразделам классификации расходов бюджетов на 2024 год и на плановый период 2025 и 2026 годов</t>
  </si>
  <si>
    <t>Администрация Конаковского района</t>
  </si>
  <si>
    <t xml:space="preserve">Ведомственная структура расходов  бюджета Конаковского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2024 год  и на плановый период 2025 и 2026 годов </t>
  </si>
  <si>
    <t>2024 год</t>
  </si>
  <si>
    <t>2025 год</t>
  </si>
  <si>
    <t>2026 год</t>
  </si>
  <si>
    <t>МКУ КРК Конаковского района</t>
  </si>
  <si>
    <t>Администрация Конаковского муниципального округа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</si>
</sst>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36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sz val="13"/>
      <name val="Times New Roman"/>
      <family val="1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b/>
      <sz val="8"/>
      <name val="Arial"/>
      <family val="2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9"/>
      <color rgb="FFFF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rgb="FF22272F"/>
      <name val="Arial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  <xf numFmtId="0" fontId="21" fillId="0" borderId="0">
      <alignment vertical="center" wrapText="1"/>
    </xf>
    <xf numFmtId="0" fontId="21" fillId="0" borderId="0">
      <alignment horizontal="right" vertical="center" wrapText="1"/>
    </xf>
    <xf numFmtId="0" fontId="21" fillId="0" borderId="0">
      <alignment vertical="center"/>
    </xf>
    <xf numFmtId="0" fontId="21" fillId="0" borderId="0"/>
    <xf numFmtId="0" fontId="22" fillId="0" borderId="0">
      <alignment horizontal="center"/>
    </xf>
    <xf numFmtId="0" fontId="22" fillId="0" borderId="0">
      <alignment wrapText="1"/>
    </xf>
    <xf numFmtId="0" fontId="22" fillId="0" borderId="0"/>
    <xf numFmtId="0" fontId="22" fillId="0" borderId="0">
      <alignment horizontal="center" vertical="center" wrapText="1"/>
    </xf>
    <xf numFmtId="0" fontId="22" fillId="0" borderId="11">
      <alignment horizontal="center"/>
    </xf>
    <xf numFmtId="0" fontId="22" fillId="0" borderId="0">
      <alignment horizontal="center" vertical="top"/>
    </xf>
    <xf numFmtId="0" fontId="22" fillId="0" borderId="12">
      <alignment horizontal="center" vertical="top"/>
    </xf>
    <xf numFmtId="0" fontId="22" fillId="0" borderId="11">
      <alignment horizontal="center" shrinkToFit="1"/>
    </xf>
    <xf numFmtId="0" fontId="23" fillId="0" borderId="0">
      <alignment horizontal="center" vertical="center" wrapText="1"/>
    </xf>
    <xf numFmtId="0" fontId="24" fillId="0" borderId="0"/>
    <xf numFmtId="0" fontId="24" fillId="0" borderId="13">
      <alignment horizontal="center" vertical="center"/>
    </xf>
    <xf numFmtId="0" fontId="21" fillId="0" borderId="0">
      <alignment horizontal="center" vertical="center" wrapText="1"/>
    </xf>
    <xf numFmtId="0" fontId="24" fillId="0" borderId="14">
      <alignment horizontal="right"/>
    </xf>
    <xf numFmtId="0" fontId="24" fillId="0" borderId="15">
      <alignment horizontal="center"/>
    </xf>
    <xf numFmtId="49" fontId="24" fillId="0" borderId="16">
      <alignment horizontal="center"/>
    </xf>
    <xf numFmtId="0" fontId="21" fillId="0" borderId="0">
      <alignment horizontal="left" vertical="center" wrapText="1"/>
    </xf>
    <xf numFmtId="0" fontId="24" fillId="0" borderId="16">
      <alignment horizontal="center" wrapText="1"/>
    </xf>
    <xf numFmtId="0" fontId="21" fillId="0" borderId="11">
      <alignment horizontal="left" vertical="center" wrapText="1"/>
    </xf>
    <xf numFmtId="0" fontId="24" fillId="0" borderId="16">
      <alignment horizontal="center"/>
    </xf>
    <xf numFmtId="0" fontId="24" fillId="0" borderId="17">
      <alignment horizontal="center"/>
    </xf>
    <xf numFmtId="0" fontId="25" fillId="0" borderId="0">
      <alignment vertical="center" wrapText="1"/>
    </xf>
    <xf numFmtId="0" fontId="26" fillId="0" borderId="0">
      <alignment vertical="center"/>
    </xf>
    <xf numFmtId="0" fontId="26" fillId="0" borderId="0"/>
    <xf numFmtId="0" fontId="27" fillId="0" borderId="0">
      <alignment horizontal="center" vertical="center" wrapText="1"/>
    </xf>
    <xf numFmtId="0" fontId="24" fillId="0" borderId="0">
      <alignment vertical="center"/>
    </xf>
    <xf numFmtId="0" fontId="22" fillId="0" borderId="0">
      <alignment horizontal="right" vertical="center"/>
    </xf>
    <xf numFmtId="0" fontId="21" fillId="0" borderId="18">
      <alignment horizontal="center" vertical="center" wrapText="1"/>
    </xf>
    <xf numFmtId="0" fontId="21" fillId="0" borderId="18">
      <alignment horizontal="center" vertical="center" wrapText="1"/>
    </xf>
    <xf numFmtId="0" fontId="21" fillId="0" borderId="18">
      <alignment horizontal="center" vertical="center" wrapText="1"/>
    </xf>
    <xf numFmtId="0" fontId="21" fillId="0" borderId="19">
      <alignment horizontal="center" vertical="center" shrinkToFit="1"/>
    </xf>
    <xf numFmtId="0" fontId="21" fillId="0" borderId="19">
      <alignment horizontal="center" vertical="center" shrinkToFit="1"/>
    </xf>
    <xf numFmtId="0" fontId="21" fillId="0" borderId="20">
      <alignment horizontal="center" vertical="center" wrapText="1"/>
    </xf>
    <xf numFmtId="0" fontId="21" fillId="0" borderId="18">
      <alignment horizontal="center" vertical="center" wrapText="1"/>
    </xf>
    <xf numFmtId="0" fontId="26" fillId="0" borderId="13">
      <alignment horizontal="center"/>
    </xf>
    <xf numFmtId="0" fontId="21" fillId="0" borderId="21">
      <alignment horizontal="left" vertical="center" wrapText="1"/>
    </xf>
    <xf numFmtId="49" fontId="21" fillId="0" borderId="22">
      <alignment horizontal="center" vertical="center" shrinkToFit="1"/>
    </xf>
    <xf numFmtId="49" fontId="21" fillId="0" borderId="18">
      <alignment horizontal="center" vertical="center"/>
    </xf>
    <xf numFmtId="49" fontId="28" fillId="0" borderId="18">
      <alignment horizontal="center" vertical="center" shrinkToFit="1"/>
    </xf>
    <xf numFmtId="4" fontId="21" fillId="0" borderId="18">
      <alignment horizontal="right" vertical="center"/>
    </xf>
    <xf numFmtId="0" fontId="28" fillId="0" borderId="23">
      <alignment horizontal="left" vertical="center" wrapText="1" indent="1"/>
    </xf>
    <xf numFmtId="49" fontId="28" fillId="0" borderId="22">
      <alignment horizontal="center" vertical="center" shrinkToFit="1"/>
    </xf>
    <xf numFmtId="4" fontId="28" fillId="0" borderId="18">
      <alignment horizontal="right" vertical="center"/>
    </xf>
    <xf numFmtId="0" fontId="21" fillId="0" borderId="0">
      <alignment horizontal="center" vertical="center"/>
    </xf>
    <xf numFmtId="0" fontId="26" fillId="0" borderId="24"/>
    <xf numFmtId="0" fontId="22" fillId="0" borderId="0">
      <alignment vertical="center"/>
    </xf>
    <xf numFmtId="0" fontId="22" fillId="0" borderId="0">
      <alignment horizontal="left" vertical="center"/>
    </xf>
    <xf numFmtId="0" fontId="22" fillId="0" borderId="0">
      <alignment horizontal="left" vertical="center" wrapText="1"/>
    </xf>
    <xf numFmtId="14" fontId="24" fillId="0" borderId="0">
      <alignment vertical="center" wrapText="1"/>
    </xf>
  </cellStyleXfs>
  <cellXfs count="27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>
      <alignment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49" fontId="18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7" fillId="0" borderId="1" xfId="0" applyFont="1" applyFill="1" applyBorder="1">
      <alignment vertical="top"/>
    </xf>
    <xf numFmtId="49" fontId="13" fillId="3" borderId="1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49" fontId="16" fillId="0" borderId="1" xfId="0" applyNumberFormat="1" applyFont="1" applyFill="1" applyBorder="1" applyAlignment="1" applyProtection="1">
      <alignment horizontal="center" vertical="top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49" fontId="19" fillId="0" borderId="1" xfId="5" applyNumberFormat="1" applyFont="1" applyFill="1" applyBorder="1" applyAlignment="1" applyProtection="1">
      <alignment horizontal="center" vertical="top" wrapText="1"/>
    </xf>
    <xf numFmtId="0" fontId="19" fillId="0" borderId="1" xfId="5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Border="1">
      <alignment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168" fontId="7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7" fillId="0" borderId="1" xfId="0" applyNumberFormat="1" applyFont="1" applyFill="1" applyBorder="1" applyAlignment="1" applyProtection="1">
      <alignment horizontal="right" vertical="center"/>
    </xf>
    <xf numFmtId="168" fontId="7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7" fillId="0" borderId="8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>
      <alignment vertical="top"/>
    </xf>
    <xf numFmtId="169" fontId="18" fillId="3" borderId="1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0" fontId="2" fillId="0" borderId="1" xfId="3" applyNumberFormat="1" applyFont="1" applyFill="1" applyBorder="1" applyAlignment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168" fontId="2" fillId="0" borderId="0" xfId="0" applyNumberFormat="1" applyFont="1" applyFill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169" fontId="2" fillId="0" borderId="0" xfId="0" applyNumberFormat="1" applyFont="1" applyFill="1" applyBorder="1" applyAlignment="1" applyProtection="1">
      <alignment horizontal="center" vertical="top"/>
    </xf>
    <xf numFmtId="168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right" vertical="top"/>
    </xf>
    <xf numFmtId="0" fontId="18" fillId="0" borderId="1" xfId="0" applyFont="1" applyFill="1" applyBorder="1" applyAlignment="1">
      <alignment horizontal="center" vertical="top" wrapText="1"/>
    </xf>
    <xf numFmtId="168" fontId="2" fillId="0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 applyBorder="1">
      <alignment vertical="top"/>
    </xf>
    <xf numFmtId="168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3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8" fontId="7" fillId="0" borderId="3" xfId="0" applyNumberFormat="1" applyFont="1" applyFill="1" applyBorder="1" applyAlignment="1" applyProtection="1">
      <alignment horizontal="center" vertical="top"/>
    </xf>
    <xf numFmtId="168" fontId="0" fillId="0" borderId="1" xfId="0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169" fontId="16" fillId="0" borderId="1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 wrapText="1"/>
    </xf>
    <xf numFmtId="0" fontId="16" fillId="0" borderId="2" xfId="0" applyNumberFormat="1" applyFont="1" applyFill="1" applyBorder="1" applyAlignment="1" applyProtection="1">
      <alignment horizontal="center" vertical="top" wrapText="1"/>
    </xf>
    <xf numFmtId="0" fontId="16" fillId="0" borderId="5" xfId="0" applyNumberFormat="1" applyFont="1" applyFill="1" applyBorder="1" applyAlignment="1" applyProtection="1">
      <alignment horizontal="center" vertical="top"/>
    </xf>
    <xf numFmtId="169" fontId="16" fillId="0" borderId="7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>
      <alignment vertical="top"/>
    </xf>
    <xf numFmtId="49" fontId="13" fillId="0" borderId="2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 applyProtection="1">
      <alignment horizontal="center" vertical="top"/>
    </xf>
    <xf numFmtId="49" fontId="30" fillId="0" borderId="1" xfId="0" applyNumberFormat="1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168" fontId="2" fillId="0" borderId="7" xfId="0" applyNumberFormat="1" applyFont="1" applyFill="1" applyBorder="1" applyAlignment="1" applyProtection="1">
      <alignment horizontal="center" vertical="top"/>
    </xf>
    <xf numFmtId="49" fontId="30" fillId="0" borderId="6" xfId="0" applyNumberFormat="1" applyFont="1" applyFill="1" applyBorder="1" applyAlignment="1">
      <alignment horizontal="center" vertical="top" wrapText="1"/>
    </xf>
    <xf numFmtId="0" fontId="2" fillId="0" borderId="27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49" fontId="18" fillId="0" borderId="6" xfId="0" applyNumberFormat="1" applyFont="1" applyFill="1" applyBorder="1" applyAlignment="1">
      <alignment horizontal="center" vertical="top" wrapText="1"/>
    </xf>
    <xf numFmtId="0" fontId="18" fillId="0" borderId="6" xfId="0" applyNumberFormat="1" applyFont="1" applyFill="1" applyBorder="1" applyAlignment="1" applyProtection="1">
      <alignment horizontal="center" vertical="top"/>
    </xf>
    <xf numFmtId="0" fontId="18" fillId="0" borderId="6" xfId="0" applyNumberFormat="1" applyFont="1" applyFill="1" applyBorder="1" applyAlignment="1" applyProtection="1">
      <alignment horizontal="center" vertical="top" wrapText="1"/>
    </xf>
    <xf numFmtId="168" fontId="18" fillId="0" borderId="1" xfId="0" applyNumberFormat="1" applyFont="1" applyFill="1" applyBorder="1" applyAlignment="1" applyProtection="1">
      <alignment horizontal="center" vertical="top"/>
    </xf>
    <xf numFmtId="168" fontId="16" fillId="0" borderId="1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>
      <alignment vertical="top"/>
    </xf>
    <xf numFmtId="169" fontId="7" fillId="0" borderId="1" xfId="0" applyNumberFormat="1" applyFont="1" applyFill="1" applyBorder="1" applyAlignment="1">
      <alignment horizontal="center" vertical="top" wrapText="1"/>
    </xf>
    <xf numFmtId="169" fontId="18" fillId="0" borderId="1" xfId="0" applyNumberFormat="1" applyFont="1" applyFill="1" applyBorder="1" applyAlignment="1">
      <alignment horizontal="center" vertical="top" wrapText="1"/>
    </xf>
    <xf numFmtId="169" fontId="16" fillId="0" borderId="1" xfId="0" applyNumberFormat="1" applyFont="1" applyFill="1" applyBorder="1" applyAlignment="1">
      <alignment horizontal="center" vertical="top" wrapText="1"/>
    </xf>
    <xf numFmtId="0" fontId="2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168" fontId="20" fillId="0" borderId="0" xfId="0" applyNumberFormat="1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 vertical="top" wrapText="1"/>
    </xf>
    <xf numFmtId="168" fontId="2" fillId="0" borderId="0" xfId="0" applyNumberFormat="1" applyFont="1" applyFill="1" applyBorder="1" applyAlignment="1">
      <alignment horizontal="center" vertical="top"/>
    </xf>
    <xf numFmtId="169" fontId="35" fillId="3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168" fontId="35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49" fontId="18" fillId="0" borderId="1" xfId="2" applyNumberFormat="1" applyFont="1" applyFill="1" applyBorder="1" applyAlignment="1" applyProtection="1">
      <alignment horizontal="center" vertical="top" wrapText="1"/>
    </xf>
    <xf numFmtId="0" fontId="18" fillId="0" borderId="1" xfId="3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8" fillId="0" borderId="1" xfId="0" applyFont="1" applyFill="1" applyBorder="1" applyAlignment="1">
      <alignment horizontal="center" vertical="center" wrapText="1"/>
    </xf>
    <xf numFmtId="169" fontId="16" fillId="0" borderId="1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168" fontId="0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left" vertical="top" wrapText="1"/>
    </xf>
    <xf numFmtId="169" fontId="0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3" borderId="1" xfId="0" applyNumberFormat="1" applyFill="1" applyBorder="1" applyAlignment="1" applyProtection="1">
      <alignment horizontal="center" vertical="top" wrapText="1"/>
    </xf>
    <xf numFmtId="14" fontId="0" fillId="3" borderId="1" xfId="0" applyNumberForma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Border="1" applyAlignment="1" applyProtection="1">
      <alignment horizontal="center" vertical="top"/>
    </xf>
    <xf numFmtId="49" fontId="2" fillId="0" borderId="6" xfId="0" applyNumberFormat="1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0" fillId="0" borderId="25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0" fillId="0" borderId="5" xfId="0" applyFont="1" applyBorder="1" applyAlignment="1">
      <alignment horizontal="center" vertical="top" wrapText="1"/>
    </xf>
    <xf numFmtId="0" fontId="0" fillId="0" borderId="9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0" fillId="0" borderId="2" xfId="0" applyNumberFormat="1" applyFont="1" applyFill="1" applyBorder="1" applyAlignment="1" applyProtection="1">
      <alignment horizontal="center" vertical="top"/>
    </xf>
    <xf numFmtId="0" fontId="0" fillId="0" borderId="2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0" fillId="0" borderId="25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2" xfId="0" applyNumberFormat="1" applyFont="1" applyFill="1" applyBorder="1" applyAlignment="1" applyProtection="1">
      <alignment horizontal="center" vertical="top" wrapText="1"/>
    </xf>
    <xf numFmtId="0" fontId="0" fillId="0" borderId="25" xfId="0" applyFont="1" applyBorder="1" applyAlignment="1">
      <alignment horizontal="center" vertical="top" wrapText="1"/>
    </xf>
    <xf numFmtId="0" fontId="0" fillId="0" borderId="28" xfId="0" applyFont="1" applyBorder="1" applyAlignment="1">
      <alignment horizontal="center" vertical="top"/>
    </xf>
    <xf numFmtId="0" fontId="0" fillId="0" borderId="29" xfId="0" applyFont="1" applyBorder="1" applyAlignment="1">
      <alignment vertical="top"/>
    </xf>
    <xf numFmtId="0" fontId="0" fillId="0" borderId="30" xfId="0" applyFont="1" applyBorder="1" applyAlignment="1">
      <alignment vertical="top"/>
    </xf>
    <xf numFmtId="0" fontId="0" fillId="0" borderId="26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31" xfId="0" applyFont="1" applyBorder="1" applyAlignment="1">
      <alignment vertical="top"/>
    </xf>
    <xf numFmtId="0" fontId="0" fillId="0" borderId="27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32" xfId="0" applyFont="1" applyBorder="1" applyAlignment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</cellXfs>
  <cellStyles count="58">
    <cellStyle name="st107" xfId="26"/>
    <cellStyle name="xl22" xfId="6"/>
    <cellStyle name="xl23" xfId="30"/>
    <cellStyle name="xl24" xfId="34"/>
    <cellStyle name="xl26" xfId="8"/>
    <cellStyle name="xl27" xfId="54"/>
    <cellStyle name="xl28" xfId="57"/>
    <cellStyle name="xl29" xfId="32"/>
    <cellStyle name="xl30" xfId="25"/>
    <cellStyle name="xl31" xfId="7"/>
    <cellStyle name="xl32" xfId="35"/>
    <cellStyle name="xl33" xfId="31"/>
    <cellStyle name="xl35" xfId="52"/>
    <cellStyle name="xl36" xfId="9"/>
    <cellStyle name="xl37" xfId="36"/>
    <cellStyle name="xl38" xfId="42"/>
    <cellStyle name="xl39" xfId="44"/>
    <cellStyle name="xl40" xfId="49"/>
    <cellStyle name="xl41" xfId="53"/>
    <cellStyle name="xl42" xfId="37"/>
    <cellStyle name="xl43" xfId="43"/>
    <cellStyle name="xl44" xfId="45"/>
    <cellStyle name="xl45" xfId="50"/>
    <cellStyle name="xl46" xfId="38"/>
    <cellStyle name="xl47" xfId="46"/>
    <cellStyle name="xl48" xfId="47"/>
    <cellStyle name="xl49" xfId="11"/>
    <cellStyle name="xl50" xfId="12"/>
    <cellStyle name="xl51" xfId="39"/>
    <cellStyle name="xl52" xfId="41"/>
    <cellStyle name="xl53" xfId="48"/>
    <cellStyle name="xl54" xfId="51"/>
    <cellStyle name="xl55" xfId="17"/>
    <cellStyle name="xl56" xfId="18"/>
    <cellStyle name="xl57" xfId="21"/>
    <cellStyle name="xl58" xfId="27"/>
    <cellStyle name="xl59" xfId="19"/>
    <cellStyle name="xl60" xfId="14"/>
    <cellStyle name="xl61" xfId="15"/>
    <cellStyle name="xl62" xfId="22"/>
    <cellStyle name="xl63" xfId="40"/>
    <cellStyle name="xl64" xfId="10"/>
    <cellStyle name="xl65" xfId="13"/>
    <cellStyle name="xl66" xfId="16"/>
    <cellStyle name="xl67" xfId="20"/>
    <cellStyle name="xl68" xfId="23"/>
    <cellStyle name="xl69" xfId="24"/>
    <cellStyle name="xl70" xfId="28"/>
    <cellStyle name="xl71" xfId="29"/>
    <cellStyle name="xl72" xfId="33"/>
    <cellStyle name="xl73" xfId="55"/>
    <cellStyle name="xl74" xfId="56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80" customWidth="1"/>
    <col min="8" max="8" width="12.140625" style="80" customWidth="1"/>
    <col min="9" max="9" width="8.85546875" style="80"/>
    <col min="10" max="10" width="11.5703125" style="80" customWidth="1"/>
    <col min="11" max="11" width="10.140625" style="80" customWidth="1"/>
    <col min="12" max="16384" width="8.85546875" style="80"/>
  </cols>
  <sheetData>
    <row r="1" spans="1:8" ht="12.75">
      <c r="E1" s="1"/>
      <c r="F1" s="1"/>
      <c r="G1" s="18" t="s">
        <v>474</v>
      </c>
    </row>
    <row r="2" spans="1:8" ht="12.75">
      <c r="E2" s="1"/>
      <c r="F2" s="1"/>
      <c r="G2" s="6" t="s">
        <v>219</v>
      </c>
    </row>
    <row r="3" spans="1:8" ht="12.75">
      <c r="E3" s="1"/>
      <c r="F3" s="1"/>
      <c r="G3" s="18" t="s">
        <v>638</v>
      </c>
    </row>
    <row r="5" spans="1:8" ht="12.75">
      <c r="G5" s="18" t="s">
        <v>529</v>
      </c>
    </row>
    <row r="6" spans="1:8" ht="12.75">
      <c r="E6" s="3"/>
      <c r="G6" s="6" t="s">
        <v>219</v>
      </c>
    </row>
    <row r="7" spans="1:8" ht="12.75">
      <c r="E7" s="3"/>
      <c r="G7" s="18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33" t="s">
        <v>355</v>
      </c>
      <c r="C11" s="234"/>
      <c r="D11" s="234"/>
      <c r="E11" s="234"/>
      <c r="F11" s="234"/>
      <c r="G11" s="235"/>
      <c r="H11" s="235"/>
    </row>
    <row r="12" spans="1:8">
      <c r="A12" s="232"/>
      <c r="B12" s="232"/>
      <c r="C12" s="232"/>
      <c r="D12" s="232"/>
      <c r="E12" s="232"/>
      <c r="F12" s="232"/>
    </row>
    <row r="13" spans="1:8" ht="36">
      <c r="A13" s="19" t="s">
        <v>16</v>
      </c>
      <c r="B13" s="17" t="s">
        <v>17</v>
      </c>
      <c r="C13" s="9" t="s">
        <v>231</v>
      </c>
      <c r="D13" s="17" t="s">
        <v>232</v>
      </c>
      <c r="E13" s="17" t="s">
        <v>18</v>
      </c>
      <c r="F13" s="38" t="s">
        <v>512</v>
      </c>
      <c r="G13" s="38" t="s">
        <v>513</v>
      </c>
      <c r="H13" s="23" t="s">
        <v>353</v>
      </c>
    </row>
    <row r="14" spans="1:8">
      <c r="A14" s="9" t="s">
        <v>19</v>
      </c>
      <c r="B14" s="9" t="s">
        <v>20</v>
      </c>
      <c r="C14" s="9" t="s">
        <v>58</v>
      </c>
      <c r="D14" s="9" t="s">
        <v>59</v>
      </c>
      <c r="E14" s="17">
        <v>5</v>
      </c>
      <c r="F14" s="39">
        <v>6</v>
      </c>
      <c r="G14" s="81">
        <v>7</v>
      </c>
      <c r="H14" s="81">
        <v>8</v>
      </c>
    </row>
    <row r="15" spans="1:8">
      <c r="A15" s="20" t="s">
        <v>240</v>
      </c>
      <c r="B15" s="20" t="s">
        <v>234</v>
      </c>
      <c r="C15" s="9"/>
      <c r="D15" s="9"/>
      <c r="E15" s="43" t="s">
        <v>21</v>
      </c>
      <c r="F15" s="65">
        <f>F16+F24+F41+F69+F75+F103+F109+F115</f>
        <v>128091.00700000001</v>
      </c>
      <c r="G15" s="65">
        <f>G16+G24+G41+G69+G75+G103+G109+G115</f>
        <v>81710.627999999997</v>
      </c>
      <c r="H15" s="65">
        <f>H16+H24+H41+H69+H75+H103+H109+H115</f>
        <v>82565.928</v>
      </c>
    </row>
    <row r="16" spans="1:8" ht="48">
      <c r="A16" s="20" t="s">
        <v>240</v>
      </c>
      <c r="B16" s="20" t="s">
        <v>280</v>
      </c>
      <c r="C16" s="9"/>
      <c r="D16" s="9"/>
      <c r="E16" s="44" t="s">
        <v>121</v>
      </c>
      <c r="F16" s="65">
        <f>F17</f>
        <v>1931.3</v>
      </c>
      <c r="G16" s="65">
        <f>G17</f>
        <v>1714</v>
      </c>
      <c r="H16" s="65">
        <f>H17</f>
        <v>1714</v>
      </c>
    </row>
    <row r="17" spans="1:8" ht="24">
      <c r="A17" s="9" t="s">
        <v>240</v>
      </c>
      <c r="B17" s="9" t="s">
        <v>280</v>
      </c>
      <c r="C17" s="9" t="s">
        <v>124</v>
      </c>
      <c r="D17" s="17"/>
      <c r="E17" s="44" t="s">
        <v>66</v>
      </c>
      <c r="F17" s="66">
        <f>F19</f>
        <v>1931.3</v>
      </c>
      <c r="G17" s="66">
        <f>G19</f>
        <v>1714</v>
      </c>
      <c r="H17" s="66">
        <f>H19</f>
        <v>1714</v>
      </c>
    </row>
    <row r="18" spans="1:8" ht="36">
      <c r="A18" s="9" t="s">
        <v>240</v>
      </c>
      <c r="B18" s="9" t="s">
        <v>280</v>
      </c>
      <c r="C18" s="9" t="s">
        <v>123</v>
      </c>
      <c r="D18" s="17"/>
      <c r="E18" s="44" t="s">
        <v>63</v>
      </c>
      <c r="F18" s="66"/>
      <c r="G18" s="66"/>
      <c r="H18" s="66"/>
    </row>
    <row r="19" spans="1:8">
      <c r="A19" s="9" t="s">
        <v>240</v>
      </c>
      <c r="B19" s="9" t="s">
        <v>280</v>
      </c>
      <c r="C19" s="9" t="s">
        <v>417</v>
      </c>
      <c r="D19" s="17"/>
      <c r="E19" s="44" t="s">
        <v>130</v>
      </c>
      <c r="F19" s="66">
        <f>F20</f>
        <v>1931.3</v>
      </c>
      <c r="G19" s="66">
        <f>G20</f>
        <v>1714</v>
      </c>
      <c r="H19" s="66">
        <f>H20</f>
        <v>1714</v>
      </c>
    </row>
    <row r="20" spans="1:8" ht="72">
      <c r="A20" s="9" t="s">
        <v>240</v>
      </c>
      <c r="B20" s="9" t="s">
        <v>280</v>
      </c>
      <c r="C20" s="9" t="s">
        <v>417</v>
      </c>
      <c r="D20" s="25" t="s">
        <v>543</v>
      </c>
      <c r="E20" s="45" t="s">
        <v>544</v>
      </c>
      <c r="F20" s="66">
        <f>F21+F22+F23</f>
        <v>1931.3</v>
      </c>
      <c r="G20" s="66">
        <f>G21+G22+G23</f>
        <v>1714</v>
      </c>
      <c r="H20" s="66">
        <f>H21+H22+H23</f>
        <v>1714</v>
      </c>
    </row>
    <row r="21" spans="1:8" ht="24">
      <c r="A21" s="9" t="s">
        <v>240</v>
      </c>
      <c r="B21" s="9" t="s">
        <v>280</v>
      </c>
      <c r="C21" s="9" t="s">
        <v>417</v>
      </c>
      <c r="D21" s="26" t="s">
        <v>545</v>
      </c>
      <c r="E21" s="46" t="s">
        <v>170</v>
      </c>
      <c r="F21" s="66">
        <v>1093</v>
      </c>
      <c r="G21" s="66">
        <v>942</v>
      </c>
      <c r="H21" s="66">
        <v>942</v>
      </c>
    </row>
    <row r="22" spans="1:8" ht="48">
      <c r="A22" s="9" t="s">
        <v>240</v>
      </c>
      <c r="B22" s="9" t="s">
        <v>280</v>
      </c>
      <c r="C22" s="9" t="s">
        <v>417</v>
      </c>
      <c r="D22" s="26" t="s">
        <v>546</v>
      </c>
      <c r="E22" s="46" t="s">
        <v>171</v>
      </c>
      <c r="F22" s="66">
        <v>440.5</v>
      </c>
      <c r="G22" s="66">
        <v>375</v>
      </c>
      <c r="H22" s="66">
        <v>375</v>
      </c>
    </row>
    <row r="23" spans="1:8" ht="60">
      <c r="A23" s="9" t="s">
        <v>240</v>
      </c>
      <c r="B23" s="9" t="s">
        <v>280</v>
      </c>
      <c r="C23" s="9" t="s">
        <v>417</v>
      </c>
      <c r="D23" s="26">
        <v>129</v>
      </c>
      <c r="E23" s="46" t="s">
        <v>172</v>
      </c>
      <c r="F23" s="66">
        <v>397.8</v>
      </c>
      <c r="G23" s="66">
        <v>397</v>
      </c>
      <c r="H23" s="66">
        <v>397</v>
      </c>
    </row>
    <row r="24" spans="1:8" ht="60">
      <c r="A24" s="19" t="s">
        <v>240</v>
      </c>
      <c r="B24" s="19" t="s">
        <v>306</v>
      </c>
      <c r="C24" s="9"/>
      <c r="D24" s="17"/>
      <c r="E24" s="44" t="s">
        <v>57</v>
      </c>
      <c r="F24" s="65">
        <f t="shared" ref="F24:H25" si="0">F25</f>
        <v>2560.4</v>
      </c>
      <c r="G24" s="65">
        <f t="shared" si="0"/>
        <v>2199</v>
      </c>
      <c r="H24" s="65">
        <f t="shared" si="0"/>
        <v>2199</v>
      </c>
    </row>
    <row r="25" spans="1:8" ht="24">
      <c r="A25" s="17" t="s">
        <v>240</v>
      </c>
      <c r="B25" s="17" t="s">
        <v>306</v>
      </c>
      <c r="C25" s="9" t="s">
        <v>124</v>
      </c>
      <c r="D25" s="17"/>
      <c r="E25" s="44" t="s">
        <v>66</v>
      </c>
      <c r="F25" s="66">
        <f t="shared" si="0"/>
        <v>2560.4</v>
      </c>
      <c r="G25" s="66">
        <f t="shared" si="0"/>
        <v>2199</v>
      </c>
      <c r="H25" s="66">
        <f t="shared" si="0"/>
        <v>2199</v>
      </c>
    </row>
    <row r="26" spans="1:8" ht="36">
      <c r="A26" s="17" t="s">
        <v>240</v>
      </c>
      <c r="B26" s="17" t="s">
        <v>306</v>
      </c>
      <c r="C26" s="9" t="s">
        <v>123</v>
      </c>
      <c r="D26" s="17"/>
      <c r="E26" s="44" t="s">
        <v>63</v>
      </c>
      <c r="F26" s="66">
        <f>F27+F36</f>
        <v>2560.4</v>
      </c>
      <c r="G26" s="66">
        <f>G27+G36</f>
        <v>2199</v>
      </c>
      <c r="H26" s="66">
        <f>H27+H36</f>
        <v>2199</v>
      </c>
    </row>
    <row r="27" spans="1:8" ht="36">
      <c r="A27" s="17" t="s">
        <v>240</v>
      </c>
      <c r="B27" s="17" t="s">
        <v>306</v>
      </c>
      <c r="C27" s="9" t="s">
        <v>418</v>
      </c>
      <c r="D27" s="17"/>
      <c r="E27" s="44" t="s">
        <v>539</v>
      </c>
      <c r="F27" s="66">
        <f>F28+F32+F34</f>
        <v>2144</v>
      </c>
      <c r="G27" s="66">
        <f>G28+G32+G34</f>
        <v>1785</v>
      </c>
      <c r="H27" s="66">
        <f>H28+H32+H34</f>
        <v>1785</v>
      </c>
    </row>
    <row r="28" spans="1:8" ht="72">
      <c r="A28" s="17" t="s">
        <v>240</v>
      </c>
      <c r="B28" s="17" t="s">
        <v>306</v>
      </c>
      <c r="C28" s="9" t="s">
        <v>418</v>
      </c>
      <c r="D28" s="25" t="s">
        <v>543</v>
      </c>
      <c r="E28" s="45" t="s">
        <v>544</v>
      </c>
      <c r="F28" s="66">
        <f>F29+F30+F31</f>
        <v>2102</v>
      </c>
      <c r="G28" s="66">
        <f>G29+G30+G31</f>
        <v>1743</v>
      </c>
      <c r="H28" s="66">
        <f>H29+H30+H31</f>
        <v>1743</v>
      </c>
    </row>
    <row r="29" spans="1:8" ht="24">
      <c r="A29" s="17" t="s">
        <v>240</v>
      </c>
      <c r="B29" s="17" t="s">
        <v>306</v>
      </c>
      <c r="C29" s="9" t="s">
        <v>418</v>
      </c>
      <c r="D29" s="26" t="s">
        <v>545</v>
      </c>
      <c r="E29" s="46" t="s">
        <v>170</v>
      </c>
      <c r="F29" s="66">
        <v>1296</v>
      </c>
      <c r="G29" s="66">
        <v>1102</v>
      </c>
      <c r="H29" s="66">
        <v>1102</v>
      </c>
    </row>
    <row r="30" spans="1:8" ht="48">
      <c r="A30" s="17" t="s">
        <v>240</v>
      </c>
      <c r="B30" s="17" t="s">
        <v>306</v>
      </c>
      <c r="C30" s="9" t="s">
        <v>418</v>
      </c>
      <c r="D30" s="26" t="s">
        <v>546</v>
      </c>
      <c r="E30" s="46" t="s">
        <v>171</v>
      </c>
      <c r="F30" s="66">
        <v>320.19</v>
      </c>
      <c r="G30" s="66">
        <v>237</v>
      </c>
      <c r="H30" s="66">
        <v>237</v>
      </c>
    </row>
    <row r="31" spans="1:8" ht="60">
      <c r="A31" s="17" t="s">
        <v>240</v>
      </c>
      <c r="B31" s="17" t="s">
        <v>306</v>
      </c>
      <c r="C31" s="9" t="s">
        <v>418</v>
      </c>
      <c r="D31" s="26">
        <v>129</v>
      </c>
      <c r="E31" s="46" t="s">
        <v>172</v>
      </c>
      <c r="F31" s="66">
        <v>485.81</v>
      </c>
      <c r="G31" s="66">
        <v>404</v>
      </c>
      <c r="H31" s="66">
        <v>404</v>
      </c>
    </row>
    <row r="32" spans="1:8" ht="24">
      <c r="A32" s="17" t="s">
        <v>240</v>
      </c>
      <c r="B32" s="17" t="s">
        <v>306</v>
      </c>
      <c r="C32" s="9" t="s">
        <v>418</v>
      </c>
      <c r="D32" s="25" t="s">
        <v>242</v>
      </c>
      <c r="E32" s="45" t="s">
        <v>243</v>
      </c>
      <c r="F32" s="66">
        <f>F33</f>
        <v>40</v>
      </c>
      <c r="G32" s="66">
        <f>G33</f>
        <v>40</v>
      </c>
      <c r="H32" s="66">
        <f>H33</f>
        <v>40</v>
      </c>
    </row>
    <row r="33" spans="1:8" ht="24">
      <c r="A33" s="17" t="s">
        <v>240</v>
      </c>
      <c r="B33" s="17" t="s">
        <v>306</v>
      </c>
      <c r="C33" s="9" t="s">
        <v>418</v>
      </c>
      <c r="D33" s="17" t="s">
        <v>244</v>
      </c>
      <c r="E33" s="44" t="s">
        <v>228</v>
      </c>
      <c r="F33" s="66">
        <v>40</v>
      </c>
      <c r="G33" s="66">
        <v>40</v>
      </c>
      <c r="H33" s="66">
        <v>40</v>
      </c>
    </row>
    <row r="34" spans="1:8">
      <c r="A34" s="17" t="s">
        <v>240</v>
      </c>
      <c r="B34" s="17" t="s">
        <v>306</v>
      </c>
      <c r="C34" s="9" t="s">
        <v>418</v>
      </c>
      <c r="D34" s="25" t="s">
        <v>248</v>
      </c>
      <c r="E34" s="45" t="s">
        <v>249</v>
      </c>
      <c r="F34" s="66">
        <f>F35</f>
        <v>2</v>
      </c>
      <c r="G34" s="66">
        <f>G35</f>
        <v>2</v>
      </c>
      <c r="H34" s="66">
        <f>H35</f>
        <v>2</v>
      </c>
    </row>
    <row r="35" spans="1:8">
      <c r="A35" s="17" t="s">
        <v>240</v>
      </c>
      <c r="B35" s="17" t="s">
        <v>306</v>
      </c>
      <c r="C35" s="9" t="s">
        <v>418</v>
      </c>
      <c r="D35" s="17">
        <v>853</v>
      </c>
      <c r="E35" s="46" t="s">
        <v>534</v>
      </c>
      <c r="F35" s="66">
        <v>2</v>
      </c>
      <c r="G35" s="66">
        <v>2</v>
      </c>
      <c r="H35" s="66">
        <v>2</v>
      </c>
    </row>
    <row r="36" spans="1:8" ht="60">
      <c r="A36" s="17" t="s">
        <v>240</v>
      </c>
      <c r="B36" s="17" t="s">
        <v>306</v>
      </c>
      <c r="C36" s="9" t="s">
        <v>416</v>
      </c>
      <c r="D36" s="17"/>
      <c r="E36" s="46" t="s">
        <v>53</v>
      </c>
      <c r="F36" s="66">
        <f>F37</f>
        <v>416.4</v>
      </c>
      <c r="G36" s="66">
        <f>G37</f>
        <v>414</v>
      </c>
      <c r="H36" s="66">
        <f>H37</f>
        <v>414</v>
      </c>
    </row>
    <row r="37" spans="1:8" ht="72">
      <c r="A37" s="17" t="s">
        <v>240</v>
      </c>
      <c r="B37" s="17" t="s">
        <v>306</v>
      </c>
      <c r="C37" s="9" t="s">
        <v>416</v>
      </c>
      <c r="D37" s="25" t="s">
        <v>543</v>
      </c>
      <c r="E37" s="45" t="s">
        <v>544</v>
      </c>
      <c r="F37" s="66">
        <f>F38+F40+F39</f>
        <v>416.4</v>
      </c>
      <c r="G37" s="66">
        <f>G38+G40+G39</f>
        <v>414</v>
      </c>
      <c r="H37" s="66">
        <f>H38+H40+H39</f>
        <v>414</v>
      </c>
    </row>
    <row r="38" spans="1:8" ht="24">
      <c r="A38" s="17" t="s">
        <v>240</v>
      </c>
      <c r="B38" s="17" t="s">
        <v>306</v>
      </c>
      <c r="C38" s="9" t="s">
        <v>416</v>
      </c>
      <c r="D38" s="26" t="s">
        <v>545</v>
      </c>
      <c r="E38" s="46" t="s">
        <v>170</v>
      </c>
      <c r="F38" s="66">
        <v>255</v>
      </c>
      <c r="G38" s="66">
        <v>255</v>
      </c>
      <c r="H38" s="66">
        <v>255</v>
      </c>
    </row>
    <row r="39" spans="1:8" ht="24">
      <c r="A39" s="17" t="s">
        <v>240</v>
      </c>
      <c r="B39" s="17" t="s">
        <v>306</v>
      </c>
      <c r="C39" s="9" t="s">
        <v>416</v>
      </c>
      <c r="D39" s="26" t="s">
        <v>546</v>
      </c>
      <c r="E39" s="46" t="s">
        <v>547</v>
      </c>
      <c r="F39" s="66">
        <v>64.811999999999998</v>
      </c>
      <c r="G39" s="66">
        <v>62</v>
      </c>
      <c r="H39" s="66">
        <v>62</v>
      </c>
    </row>
    <row r="40" spans="1:8" ht="60">
      <c r="A40" s="17" t="s">
        <v>240</v>
      </c>
      <c r="B40" s="17" t="s">
        <v>306</v>
      </c>
      <c r="C40" s="9" t="s">
        <v>416</v>
      </c>
      <c r="D40" s="26">
        <v>129</v>
      </c>
      <c r="E40" s="46" t="s">
        <v>172</v>
      </c>
      <c r="F40" s="66">
        <v>96.587999999999994</v>
      </c>
      <c r="G40" s="66">
        <v>97</v>
      </c>
      <c r="H40" s="66">
        <v>97</v>
      </c>
    </row>
    <row r="41" spans="1:8" ht="60">
      <c r="A41" s="19" t="s">
        <v>240</v>
      </c>
      <c r="B41" s="19" t="s">
        <v>233</v>
      </c>
      <c r="C41" s="17"/>
      <c r="D41" s="17"/>
      <c r="E41" s="44" t="s">
        <v>54</v>
      </c>
      <c r="F41" s="65">
        <f>F42</f>
        <v>32016.078000000005</v>
      </c>
      <c r="G41" s="65">
        <f>G42</f>
        <v>31134.628000000001</v>
      </c>
      <c r="H41" s="65">
        <f>H42</f>
        <v>31134.628000000001</v>
      </c>
    </row>
    <row r="42" spans="1:8" ht="24">
      <c r="A42" s="17" t="s">
        <v>240</v>
      </c>
      <c r="B42" s="17" t="s">
        <v>233</v>
      </c>
      <c r="C42" s="9" t="s">
        <v>124</v>
      </c>
      <c r="D42" s="17"/>
      <c r="E42" s="44" t="s">
        <v>66</v>
      </c>
      <c r="F42" s="65">
        <f>F43+F51</f>
        <v>32016.078000000005</v>
      </c>
      <c r="G42" s="65">
        <f>G43+G51</f>
        <v>31134.628000000001</v>
      </c>
      <c r="H42" s="65">
        <f>H43+H51</f>
        <v>31134.628000000001</v>
      </c>
    </row>
    <row r="43" spans="1:8" ht="36">
      <c r="A43" s="17" t="s">
        <v>240</v>
      </c>
      <c r="B43" s="17" t="s">
        <v>233</v>
      </c>
      <c r="C43" s="9" t="s">
        <v>409</v>
      </c>
      <c r="D43" s="9"/>
      <c r="E43" s="44" t="s">
        <v>67</v>
      </c>
      <c r="F43" s="66">
        <f>F44</f>
        <v>1090.0920000000001</v>
      </c>
      <c r="G43" s="66">
        <f>G44</f>
        <v>880.02800000000002</v>
      </c>
      <c r="H43" s="66">
        <f>H44</f>
        <v>880.02800000000002</v>
      </c>
    </row>
    <row r="44" spans="1:8" ht="60">
      <c r="A44" s="17" t="s">
        <v>240</v>
      </c>
      <c r="B44" s="17" t="s">
        <v>233</v>
      </c>
      <c r="C44" s="17">
        <v>9950040680</v>
      </c>
      <c r="D44" s="17"/>
      <c r="E44" s="82" t="s">
        <v>335</v>
      </c>
      <c r="F44" s="66">
        <f>F45+F49</f>
        <v>1090.0920000000001</v>
      </c>
      <c r="G44" s="66">
        <f>G45+G49</f>
        <v>880.02800000000002</v>
      </c>
      <c r="H44" s="66">
        <f>H45+H49</f>
        <v>880.02800000000002</v>
      </c>
    </row>
    <row r="45" spans="1:8" ht="72">
      <c r="A45" s="17" t="s">
        <v>240</v>
      </c>
      <c r="B45" s="17" t="s">
        <v>233</v>
      </c>
      <c r="C45" s="17">
        <v>9950040680</v>
      </c>
      <c r="D45" s="25" t="s">
        <v>543</v>
      </c>
      <c r="E45" s="45" t="s">
        <v>544</v>
      </c>
      <c r="F45" s="66">
        <f>F46+F48+F47</f>
        <v>1043.3440000000001</v>
      </c>
      <c r="G45" s="66">
        <f>G46+G47+G48</f>
        <v>833.28</v>
      </c>
      <c r="H45" s="66">
        <f>H46+H47+H48</f>
        <v>833.28</v>
      </c>
    </row>
    <row r="46" spans="1:8" ht="24">
      <c r="A46" s="17" t="s">
        <v>240</v>
      </c>
      <c r="B46" s="17" t="s">
        <v>233</v>
      </c>
      <c r="C46" s="17">
        <v>9950040680</v>
      </c>
      <c r="D46" s="26" t="s">
        <v>545</v>
      </c>
      <c r="E46" s="46" t="s">
        <v>170</v>
      </c>
      <c r="F46" s="66">
        <v>758.3</v>
      </c>
      <c r="G46" s="66">
        <v>640</v>
      </c>
      <c r="H46" s="66">
        <v>640</v>
      </c>
    </row>
    <row r="47" spans="1:8" ht="48">
      <c r="A47" s="17" t="s">
        <v>240</v>
      </c>
      <c r="B47" s="17" t="s">
        <v>233</v>
      </c>
      <c r="C47" s="17">
        <v>9950040680</v>
      </c>
      <c r="D47" s="26" t="s">
        <v>546</v>
      </c>
      <c r="E47" s="46" t="s">
        <v>171</v>
      </c>
      <c r="F47" s="66">
        <v>45.015999999999998</v>
      </c>
      <c r="G47" s="66"/>
      <c r="H47" s="66"/>
    </row>
    <row r="48" spans="1:8" ht="60">
      <c r="A48" s="17" t="s">
        <v>240</v>
      </c>
      <c r="B48" s="17" t="s">
        <v>233</v>
      </c>
      <c r="C48" s="17">
        <v>9950040680</v>
      </c>
      <c r="D48" s="26">
        <v>129</v>
      </c>
      <c r="E48" s="46" t="s">
        <v>172</v>
      </c>
      <c r="F48" s="66">
        <v>240.02799999999999</v>
      </c>
      <c r="G48" s="66">
        <v>193.28</v>
      </c>
      <c r="H48" s="66">
        <v>193.28</v>
      </c>
    </row>
    <row r="49" spans="1:8" ht="24">
      <c r="A49" s="17" t="s">
        <v>240</v>
      </c>
      <c r="B49" s="17" t="s">
        <v>233</v>
      </c>
      <c r="C49" s="17">
        <v>9950040680</v>
      </c>
      <c r="D49" s="25" t="s">
        <v>242</v>
      </c>
      <c r="E49" s="45" t="s">
        <v>243</v>
      </c>
      <c r="F49" s="66">
        <f>F50</f>
        <v>46.747999999999998</v>
      </c>
      <c r="G49" s="66">
        <f>G50</f>
        <v>46.747999999999998</v>
      </c>
      <c r="H49" s="66">
        <f>H50</f>
        <v>46.747999999999998</v>
      </c>
    </row>
    <row r="50" spans="1:8" ht="24">
      <c r="A50" s="17" t="s">
        <v>240</v>
      </c>
      <c r="B50" s="17" t="s">
        <v>233</v>
      </c>
      <c r="C50" s="17">
        <v>9950040680</v>
      </c>
      <c r="D50" s="17" t="s">
        <v>244</v>
      </c>
      <c r="E50" s="44" t="s">
        <v>228</v>
      </c>
      <c r="F50" s="66">
        <v>46.747999999999998</v>
      </c>
      <c r="G50" s="66">
        <v>46.747999999999998</v>
      </c>
      <c r="H50" s="66">
        <v>46.747999999999998</v>
      </c>
    </row>
    <row r="51" spans="1:8" ht="36">
      <c r="A51" s="17" t="s">
        <v>240</v>
      </c>
      <c r="B51" s="17" t="s">
        <v>233</v>
      </c>
      <c r="C51" s="9" t="s">
        <v>123</v>
      </c>
      <c r="D51" s="17"/>
      <c r="E51" s="44" t="s">
        <v>61</v>
      </c>
      <c r="F51" s="66">
        <f>F52+F59+F64</f>
        <v>30925.986000000004</v>
      </c>
      <c r="G51" s="66">
        <f>G52+G59+G64</f>
        <v>30254.600000000002</v>
      </c>
      <c r="H51" s="66">
        <f>H52+H59+H64</f>
        <v>30254.600000000002</v>
      </c>
    </row>
    <row r="52" spans="1:8" ht="36">
      <c r="A52" s="17" t="s">
        <v>240</v>
      </c>
      <c r="B52" s="17" t="s">
        <v>233</v>
      </c>
      <c r="C52" s="9" t="s">
        <v>324</v>
      </c>
      <c r="D52" s="17"/>
      <c r="E52" s="44" t="s">
        <v>125</v>
      </c>
      <c r="F52" s="66">
        <f>F53+F57</f>
        <v>21832.766000000003</v>
      </c>
      <c r="G52" s="66">
        <f>G53+G57</f>
        <v>20990.7</v>
      </c>
      <c r="H52" s="66">
        <f>H53+H57</f>
        <v>20990.7</v>
      </c>
    </row>
    <row r="53" spans="1:8" ht="72">
      <c r="A53" s="17" t="s">
        <v>240</v>
      </c>
      <c r="B53" s="17" t="s">
        <v>233</v>
      </c>
      <c r="C53" s="9" t="s">
        <v>324</v>
      </c>
      <c r="D53" s="25" t="s">
        <v>543</v>
      </c>
      <c r="E53" s="45" t="s">
        <v>544</v>
      </c>
      <c r="F53" s="66">
        <f>F54+F55+F56</f>
        <v>20837.616000000002</v>
      </c>
      <c r="G53" s="66">
        <f>G54+G55+G56</f>
        <v>20489.7</v>
      </c>
      <c r="H53" s="66">
        <f>H54+H55+H56</f>
        <v>20489.7</v>
      </c>
    </row>
    <row r="54" spans="1:8" ht="24">
      <c r="A54" s="17" t="s">
        <v>240</v>
      </c>
      <c r="B54" s="17" t="s">
        <v>233</v>
      </c>
      <c r="C54" s="9" t="s">
        <v>324</v>
      </c>
      <c r="D54" s="26" t="s">
        <v>545</v>
      </c>
      <c r="E54" s="46" t="s">
        <v>170</v>
      </c>
      <c r="F54" s="66">
        <v>12778</v>
      </c>
      <c r="G54" s="66">
        <v>12480.7</v>
      </c>
      <c r="H54" s="66">
        <v>12480.7</v>
      </c>
    </row>
    <row r="55" spans="1:8" ht="48">
      <c r="A55" s="17" t="s">
        <v>240</v>
      </c>
      <c r="B55" s="17" t="s">
        <v>233</v>
      </c>
      <c r="C55" s="9" t="s">
        <v>324</v>
      </c>
      <c r="D55" s="26" t="s">
        <v>546</v>
      </c>
      <c r="E55" s="46" t="s">
        <v>171</v>
      </c>
      <c r="F55" s="66">
        <v>3257</v>
      </c>
      <c r="G55" s="66">
        <v>3257</v>
      </c>
      <c r="H55" s="66">
        <v>3257</v>
      </c>
    </row>
    <row r="56" spans="1:8" ht="60">
      <c r="A56" s="17" t="s">
        <v>240</v>
      </c>
      <c r="B56" s="17" t="s">
        <v>233</v>
      </c>
      <c r="C56" s="9" t="s">
        <v>324</v>
      </c>
      <c r="D56" s="26">
        <v>129</v>
      </c>
      <c r="E56" s="46" t="s">
        <v>172</v>
      </c>
      <c r="F56" s="66">
        <v>4802.616</v>
      </c>
      <c r="G56" s="66">
        <v>4752</v>
      </c>
      <c r="H56" s="66">
        <v>4752</v>
      </c>
    </row>
    <row r="57" spans="1:8" ht="24">
      <c r="A57" s="17" t="s">
        <v>240</v>
      </c>
      <c r="B57" s="17" t="s">
        <v>233</v>
      </c>
      <c r="C57" s="9" t="s">
        <v>324</v>
      </c>
      <c r="D57" s="25" t="s">
        <v>242</v>
      </c>
      <c r="E57" s="45" t="s">
        <v>243</v>
      </c>
      <c r="F57" s="66">
        <f>F58</f>
        <v>995.15</v>
      </c>
      <c r="G57" s="66">
        <f>G58</f>
        <v>501</v>
      </c>
      <c r="H57" s="66">
        <f>H58</f>
        <v>501</v>
      </c>
    </row>
    <row r="58" spans="1:8" ht="24">
      <c r="A58" s="17" t="s">
        <v>240</v>
      </c>
      <c r="B58" s="17" t="s">
        <v>233</v>
      </c>
      <c r="C58" s="9" t="s">
        <v>324</v>
      </c>
      <c r="D58" s="17" t="s">
        <v>244</v>
      </c>
      <c r="E58" s="44" t="s">
        <v>228</v>
      </c>
      <c r="F58" s="66">
        <v>995.15</v>
      </c>
      <c r="G58" s="66">
        <v>501</v>
      </c>
      <c r="H58" s="66">
        <v>501</v>
      </c>
    </row>
    <row r="59" spans="1:8" ht="24">
      <c r="A59" s="17" t="s">
        <v>240</v>
      </c>
      <c r="B59" s="17" t="s">
        <v>233</v>
      </c>
      <c r="C59" s="9" t="s">
        <v>325</v>
      </c>
      <c r="D59" s="17"/>
      <c r="E59" s="44" t="s">
        <v>126</v>
      </c>
      <c r="F59" s="66">
        <f>F60</f>
        <v>1474.2839999999999</v>
      </c>
      <c r="G59" s="66">
        <f>G60</f>
        <v>1434.8999999999999</v>
      </c>
      <c r="H59" s="66">
        <f>H60</f>
        <v>1434.8999999999999</v>
      </c>
    </row>
    <row r="60" spans="1:8" ht="72">
      <c r="A60" s="17" t="s">
        <v>240</v>
      </c>
      <c r="B60" s="17" t="s">
        <v>233</v>
      </c>
      <c r="C60" s="9" t="s">
        <v>325</v>
      </c>
      <c r="D60" s="25" t="s">
        <v>543</v>
      </c>
      <c r="E60" s="45" t="s">
        <v>544</v>
      </c>
      <c r="F60" s="66">
        <f>F61+F62+F63</f>
        <v>1474.2839999999999</v>
      </c>
      <c r="G60" s="66">
        <f>G61+G62+G63</f>
        <v>1434.8999999999999</v>
      </c>
      <c r="H60" s="66">
        <f>H61+H62+H63</f>
        <v>1434.8999999999999</v>
      </c>
    </row>
    <row r="61" spans="1:8" ht="24">
      <c r="A61" s="17" t="s">
        <v>240</v>
      </c>
      <c r="B61" s="17" t="s">
        <v>233</v>
      </c>
      <c r="C61" s="9" t="s">
        <v>325</v>
      </c>
      <c r="D61" s="26" t="s">
        <v>545</v>
      </c>
      <c r="E61" s="46" t="s">
        <v>170</v>
      </c>
      <c r="F61" s="66">
        <v>877.1</v>
      </c>
      <c r="G61" s="66">
        <v>877.1</v>
      </c>
      <c r="H61" s="66">
        <v>877.1</v>
      </c>
    </row>
    <row r="62" spans="1:8" ht="48">
      <c r="A62" s="17" t="s">
        <v>240</v>
      </c>
      <c r="B62" s="17" t="s">
        <v>233</v>
      </c>
      <c r="C62" s="9" t="s">
        <v>325</v>
      </c>
      <c r="D62" s="26" t="s">
        <v>546</v>
      </c>
      <c r="E62" s="46" t="s">
        <v>171</v>
      </c>
      <c r="F62" s="66">
        <v>264.38400000000001</v>
      </c>
      <c r="G62" s="66">
        <v>225</v>
      </c>
      <c r="H62" s="66">
        <v>225</v>
      </c>
    </row>
    <row r="63" spans="1:8" ht="60">
      <c r="A63" s="17" t="s">
        <v>240</v>
      </c>
      <c r="B63" s="17" t="s">
        <v>233</v>
      </c>
      <c r="C63" s="9" t="s">
        <v>325</v>
      </c>
      <c r="D63" s="26">
        <v>129</v>
      </c>
      <c r="E63" s="46" t="s">
        <v>172</v>
      </c>
      <c r="F63" s="66">
        <v>332.8</v>
      </c>
      <c r="G63" s="66">
        <v>332.8</v>
      </c>
      <c r="H63" s="66">
        <v>332.8</v>
      </c>
    </row>
    <row r="64" spans="1:8" ht="60">
      <c r="A64" s="17" t="s">
        <v>240</v>
      </c>
      <c r="B64" s="17" t="s">
        <v>233</v>
      </c>
      <c r="C64" s="9" t="s">
        <v>326</v>
      </c>
      <c r="D64" s="26"/>
      <c r="E64" s="46" t="s">
        <v>508</v>
      </c>
      <c r="F64" s="66">
        <f>F65</f>
        <v>7618.9359999999997</v>
      </c>
      <c r="G64" s="66">
        <f>G65</f>
        <v>7829</v>
      </c>
      <c r="H64" s="66">
        <f>H65</f>
        <v>7829</v>
      </c>
    </row>
    <row r="65" spans="1:8" ht="72">
      <c r="A65" s="17" t="s">
        <v>240</v>
      </c>
      <c r="B65" s="17" t="s">
        <v>233</v>
      </c>
      <c r="C65" s="9" t="s">
        <v>326</v>
      </c>
      <c r="D65" s="25" t="s">
        <v>543</v>
      </c>
      <c r="E65" s="45" t="s">
        <v>544</v>
      </c>
      <c r="F65" s="66">
        <f>F66+F67+F68</f>
        <v>7618.9359999999997</v>
      </c>
      <c r="G65" s="66">
        <f>G66+G67+G68</f>
        <v>7829</v>
      </c>
      <c r="H65" s="66">
        <f>H66+H67+H68</f>
        <v>7829</v>
      </c>
    </row>
    <row r="66" spans="1:8" ht="24">
      <c r="A66" s="17" t="s">
        <v>240</v>
      </c>
      <c r="B66" s="17" t="s">
        <v>233</v>
      </c>
      <c r="C66" s="9" t="s">
        <v>326</v>
      </c>
      <c r="D66" s="26" t="s">
        <v>545</v>
      </c>
      <c r="E66" s="46" t="s">
        <v>170</v>
      </c>
      <c r="F66" s="66">
        <v>4596.7</v>
      </c>
      <c r="G66" s="66">
        <v>4715</v>
      </c>
      <c r="H66" s="66">
        <v>4715</v>
      </c>
    </row>
    <row r="67" spans="1:8" ht="24">
      <c r="A67" s="17" t="s">
        <v>240</v>
      </c>
      <c r="B67" s="17" t="s">
        <v>233</v>
      </c>
      <c r="C67" s="9" t="s">
        <v>326</v>
      </c>
      <c r="D67" s="26" t="s">
        <v>546</v>
      </c>
      <c r="E67" s="46" t="s">
        <v>547</v>
      </c>
      <c r="F67" s="66">
        <v>1252.9839999999999</v>
      </c>
      <c r="G67" s="66">
        <v>1298</v>
      </c>
      <c r="H67" s="66">
        <v>1298</v>
      </c>
    </row>
    <row r="68" spans="1:8" ht="60">
      <c r="A68" s="17" t="s">
        <v>240</v>
      </c>
      <c r="B68" s="17" t="s">
        <v>233</v>
      </c>
      <c r="C68" s="9" t="s">
        <v>326</v>
      </c>
      <c r="D68" s="26">
        <v>129</v>
      </c>
      <c r="E68" s="46" t="s">
        <v>172</v>
      </c>
      <c r="F68" s="66">
        <v>1769.252</v>
      </c>
      <c r="G68" s="66">
        <v>1816</v>
      </c>
      <c r="H68" s="66">
        <v>1816</v>
      </c>
    </row>
    <row r="69" spans="1:8">
      <c r="A69" s="19" t="s">
        <v>240</v>
      </c>
      <c r="B69" s="20" t="s">
        <v>26</v>
      </c>
      <c r="C69" s="20"/>
      <c r="D69" s="78"/>
      <c r="E69" s="98" t="s">
        <v>352</v>
      </c>
      <c r="F69" s="65">
        <f t="shared" ref="F69:H73" si="1">F70</f>
        <v>103.6</v>
      </c>
      <c r="G69" s="65">
        <f t="shared" si="1"/>
        <v>6.9</v>
      </c>
      <c r="H69" s="65">
        <f t="shared" si="1"/>
        <v>11.1</v>
      </c>
    </row>
    <row r="70" spans="1:8" ht="24">
      <c r="A70" s="17" t="s">
        <v>240</v>
      </c>
      <c r="B70" s="9" t="s">
        <v>26</v>
      </c>
      <c r="C70" s="9" t="s">
        <v>124</v>
      </c>
      <c r="D70" s="17"/>
      <c r="E70" s="44" t="s">
        <v>66</v>
      </c>
      <c r="F70" s="66">
        <f t="shared" si="1"/>
        <v>103.6</v>
      </c>
      <c r="G70" s="66">
        <f t="shared" si="1"/>
        <v>6.9</v>
      </c>
      <c r="H70" s="66">
        <f t="shared" si="1"/>
        <v>11.1</v>
      </c>
    </row>
    <row r="71" spans="1:8" ht="36">
      <c r="A71" s="21" t="s">
        <v>240</v>
      </c>
      <c r="B71" s="22" t="s">
        <v>26</v>
      </c>
      <c r="C71" s="89" t="s">
        <v>409</v>
      </c>
      <c r="D71" s="22"/>
      <c r="E71" s="54" t="s">
        <v>67</v>
      </c>
      <c r="F71" s="66">
        <f t="shared" si="1"/>
        <v>103.6</v>
      </c>
      <c r="G71" s="66">
        <f t="shared" si="1"/>
        <v>6.9</v>
      </c>
      <c r="H71" s="66">
        <f t="shared" si="1"/>
        <v>11.1</v>
      </c>
    </row>
    <row r="72" spans="1:8" ht="60">
      <c r="A72" s="17" t="s">
        <v>240</v>
      </c>
      <c r="B72" s="9" t="s">
        <v>26</v>
      </c>
      <c r="C72" s="89" t="s">
        <v>618</v>
      </c>
      <c r="D72" s="26"/>
      <c r="E72" s="30" t="s">
        <v>351</v>
      </c>
      <c r="F72" s="83">
        <f t="shared" si="1"/>
        <v>103.6</v>
      </c>
      <c r="G72" s="83">
        <f t="shared" si="1"/>
        <v>6.9</v>
      </c>
      <c r="H72" s="83">
        <f t="shared" si="1"/>
        <v>11.1</v>
      </c>
    </row>
    <row r="73" spans="1:8" ht="24">
      <c r="A73" s="17" t="s">
        <v>240</v>
      </c>
      <c r="B73" s="9" t="s">
        <v>26</v>
      </c>
      <c r="C73" s="89" t="s">
        <v>618</v>
      </c>
      <c r="D73" s="25" t="s">
        <v>242</v>
      </c>
      <c r="E73" s="45" t="s">
        <v>243</v>
      </c>
      <c r="F73" s="83">
        <f t="shared" si="1"/>
        <v>103.6</v>
      </c>
      <c r="G73" s="83">
        <f t="shared" si="1"/>
        <v>6.9</v>
      </c>
      <c r="H73" s="83">
        <f t="shared" si="1"/>
        <v>11.1</v>
      </c>
    </row>
    <row r="74" spans="1:8" ht="24">
      <c r="A74" s="17" t="s">
        <v>240</v>
      </c>
      <c r="B74" s="9" t="s">
        <v>26</v>
      </c>
      <c r="C74" s="89" t="s">
        <v>618</v>
      </c>
      <c r="D74" s="17" t="s">
        <v>244</v>
      </c>
      <c r="E74" s="44" t="s">
        <v>228</v>
      </c>
      <c r="F74" s="83">
        <v>103.6</v>
      </c>
      <c r="G74" s="66">
        <v>6.9</v>
      </c>
      <c r="H74" s="66">
        <v>11.1</v>
      </c>
    </row>
    <row r="75" spans="1:8" ht="48">
      <c r="A75" s="19" t="s">
        <v>240</v>
      </c>
      <c r="B75" s="19" t="s">
        <v>22</v>
      </c>
      <c r="C75" s="9"/>
      <c r="D75" s="17"/>
      <c r="E75" s="44" t="s">
        <v>33</v>
      </c>
      <c r="F75" s="74">
        <f>F76</f>
        <v>13507.366</v>
      </c>
      <c r="G75" s="74">
        <f>G76</f>
        <v>13487.7</v>
      </c>
      <c r="H75" s="74">
        <f>H76</f>
        <v>13545.800000000001</v>
      </c>
    </row>
    <row r="76" spans="1:8" ht="24">
      <c r="A76" s="17" t="s">
        <v>240</v>
      </c>
      <c r="B76" s="17" t="s">
        <v>22</v>
      </c>
      <c r="C76" s="9" t="s">
        <v>124</v>
      </c>
      <c r="D76" s="17"/>
      <c r="E76" s="44" t="s">
        <v>66</v>
      </c>
      <c r="F76" s="66">
        <f>F77+F96</f>
        <v>13507.366</v>
      </c>
      <c r="G76" s="66">
        <f>G77+G96</f>
        <v>13487.7</v>
      </c>
      <c r="H76" s="66">
        <f>H77+H96</f>
        <v>13545.800000000001</v>
      </c>
    </row>
    <row r="77" spans="1:8" ht="36">
      <c r="A77" s="17" t="s">
        <v>240</v>
      </c>
      <c r="B77" s="17" t="s">
        <v>22</v>
      </c>
      <c r="C77" s="9" t="s">
        <v>123</v>
      </c>
      <c r="D77" s="17"/>
      <c r="E77" s="44" t="s">
        <v>63</v>
      </c>
      <c r="F77" s="66">
        <f>F78+F83+F92</f>
        <v>11029.805</v>
      </c>
      <c r="G77" s="66">
        <f>G78+G83+G92</f>
        <v>11659.300000000001</v>
      </c>
      <c r="H77" s="66">
        <f>H78+H83+H92</f>
        <v>11659.300000000001</v>
      </c>
    </row>
    <row r="78" spans="1:8" ht="36">
      <c r="A78" s="17" t="s">
        <v>240</v>
      </c>
      <c r="B78" s="17" t="s">
        <v>22</v>
      </c>
      <c r="C78" s="9" t="s">
        <v>324</v>
      </c>
      <c r="D78" s="17"/>
      <c r="E78" s="44" t="s">
        <v>125</v>
      </c>
      <c r="F78" s="66">
        <f>F79</f>
        <v>5478.6689999999999</v>
      </c>
      <c r="G78" s="66">
        <f>G79</f>
        <v>6213.2</v>
      </c>
      <c r="H78" s="66">
        <f>H79</f>
        <v>6213.2</v>
      </c>
    </row>
    <row r="79" spans="1:8" ht="72">
      <c r="A79" s="17" t="s">
        <v>240</v>
      </c>
      <c r="B79" s="17" t="s">
        <v>22</v>
      </c>
      <c r="C79" s="9" t="s">
        <v>324</v>
      </c>
      <c r="D79" s="25" t="s">
        <v>543</v>
      </c>
      <c r="E79" s="45" t="s">
        <v>544</v>
      </c>
      <c r="F79" s="66">
        <f>F80+F82+F81</f>
        <v>5478.6689999999999</v>
      </c>
      <c r="G79" s="66">
        <f>G80+G82+G81</f>
        <v>6213.2</v>
      </c>
      <c r="H79" s="66">
        <f>H80+H82+H81</f>
        <v>6213.2</v>
      </c>
    </row>
    <row r="80" spans="1:8" ht="24">
      <c r="A80" s="17" t="s">
        <v>240</v>
      </c>
      <c r="B80" s="17" t="s">
        <v>22</v>
      </c>
      <c r="C80" s="9" t="s">
        <v>324</v>
      </c>
      <c r="D80" s="26" t="s">
        <v>545</v>
      </c>
      <c r="E80" s="46" t="s">
        <v>170</v>
      </c>
      <c r="F80" s="66">
        <v>3671.4</v>
      </c>
      <c r="G80" s="66">
        <v>3671.4</v>
      </c>
      <c r="H80" s="66">
        <v>3671.4</v>
      </c>
    </row>
    <row r="81" spans="1:8" ht="24">
      <c r="A81" s="17" t="s">
        <v>240</v>
      </c>
      <c r="B81" s="17" t="s">
        <v>22</v>
      </c>
      <c r="C81" s="9" t="s">
        <v>324</v>
      </c>
      <c r="D81" s="26" t="s">
        <v>546</v>
      </c>
      <c r="E81" s="46" t="s">
        <v>547</v>
      </c>
      <c r="F81" s="66">
        <v>535.86599999999999</v>
      </c>
      <c r="G81" s="66">
        <v>1100</v>
      </c>
      <c r="H81" s="66">
        <v>1100</v>
      </c>
    </row>
    <row r="82" spans="1:8" ht="60">
      <c r="A82" s="17" t="s">
        <v>240</v>
      </c>
      <c r="B82" s="17" t="s">
        <v>22</v>
      </c>
      <c r="C82" s="9" t="s">
        <v>324</v>
      </c>
      <c r="D82" s="26">
        <v>129</v>
      </c>
      <c r="E82" s="46" t="s">
        <v>172</v>
      </c>
      <c r="F82" s="66">
        <v>1271.403</v>
      </c>
      <c r="G82" s="66">
        <v>1441.8</v>
      </c>
      <c r="H82" s="66">
        <v>1441.8</v>
      </c>
    </row>
    <row r="83" spans="1:8" ht="36">
      <c r="A83" s="17" t="s">
        <v>240</v>
      </c>
      <c r="B83" s="17" t="s">
        <v>22</v>
      </c>
      <c r="C83" s="31" t="s">
        <v>419</v>
      </c>
      <c r="D83" s="17"/>
      <c r="E83" s="44" t="s">
        <v>64</v>
      </c>
      <c r="F83" s="66">
        <f>F84+F88+F90</f>
        <v>2563.0360000000005</v>
      </c>
      <c r="G83" s="66">
        <f>G84+G88+G90</f>
        <v>2458.0000000000005</v>
      </c>
      <c r="H83" s="66">
        <f>H84+H88+H90</f>
        <v>2458.0000000000005</v>
      </c>
    </row>
    <row r="84" spans="1:8" ht="72">
      <c r="A84" s="17" t="s">
        <v>240</v>
      </c>
      <c r="B84" s="17" t="s">
        <v>22</v>
      </c>
      <c r="C84" s="31" t="s">
        <v>419</v>
      </c>
      <c r="D84" s="25" t="s">
        <v>543</v>
      </c>
      <c r="E84" s="45" t="s">
        <v>544</v>
      </c>
      <c r="F84" s="66">
        <f>F85+F86+F87</f>
        <v>2506.8360000000002</v>
      </c>
      <c r="G84" s="66">
        <f>G85+G86+G87</f>
        <v>2401.8000000000002</v>
      </c>
      <c r="H84" s="66">
        <f>H85+H86+H87</f>
        <v>2401.8000000000002</v>
      </c>
    </row>
    <row r="85" spans="1:8" ht="24">
      <c r="A85" s="17" t="s">
        <v>240</v>
      </c>
      <c r="B85" s="17" t="s">
        <v>22</v>
      </c>
      <c r="C85" s="31" t="s">
        <v>419</v>
      </c>
      <c r="D85" s="26" t="s">
        <v>545</v>
      </c>
      <c r="E85" s="46" t="s">
        <v>170</v>
      </c>
      <c r="F85" s="66">
        <v>1506.7</v>
      </c>
      <c r="G85" s="66">
        <v>1506.7</v>
      </c>
      <c r="H85" s="66">
        <v>1506.7</v>
      </c>
    </row>
    <row r="86" spans="1:8" ht="24">
      <c r="A86" s="17" t="s">
        <v>240</v>
      </c>
      <c r="B86" s="17" t="s">
        <v>22</v>
      </c>
      <c r="C86" s="31" t="s">
        <v>419</v>
      </c>
      <c r="D86" s="26" t="s">
        <v>546</v>
      </c>
      <c r="E86" s="46" t="s">
        <v>547</v>
      </c>
      <c r="F86" s="66">
        <v>446.762</v>
      </c>
      <c r="G86" s="66">
        <v>338</v>
      </c>
      <c r="H86" s="66">
        <v>338</v>
      </c>
    </row>
    <row r="87" spans="1:8" ht="60">
      <c r="A87" s="17" t="s">
        <v>240</v>
      </c>
      <c r="B87" s="17" t="s">
        <v>22</v>
      </c>
      <c r="C87" s="31" t="s">
        <v>419</v>
      </c>
      <c r="D87" s="26">
        <v>129</v>
      </c>
      <c r="E87" s="46" t="s">
        <v>172</v>
      </c>
      <c r="F87" s="66">
        <v>553.37400000000002</v>
      </c>
      <c r="G87" s="66">
        <v>557.1</v>
      </c>
      <c r="H87" s="66">
        <v>557.1</v>
      </c>
    </row>
    <row r="88" spans="1:8" ht="24">
      <c r="A88" s="17" t="s">
        <v>240</v>
      </c>
      <c r="B88" s="17" t="s">
        <v>22</v>
      </c>
      <c r="C88" s="31" t="s">
        <v>419</v>
      </c>
      <c r="D88" s="25" t="s">
        <v>242</v>
      </c>
      <c r="E88" s="45" t="s">
        <v>243</v>
      </c>
      <c r="F88" s="66">
        <f>F89</f>
        <v>54.9</v>
      </c>
      <c r="G88" s="66">
        <f>G89</f>
        <v>54.9</v>
      </c>
      <c r="H88" s="66">
        <f>H89</f>
        <v>54.9</v>
      </c>
    </row>
    <row r="89" spans="1:8" ht="24">
      <c r="A89" s="17" t="s">
        <v>240</v>
      </c>
      <c r="B89" s="17" t="s">
        <v>22</v>
      </c>
      <c r="C89" s="31" t="s">
        <v>419</v>
      </c>
      <c r="D89" s="17" t="s">
        <v>244</v>
      </c>
      <c r="E89" s="44" t="s">
        <v>228</v>
      </c>
      <c r="F89" s="66">
        <v>54.9</v>
      </c>
      <c r="G89" s="66">
        <v>54.9</v>
      </c>
      <c r="H89" s="66">
        <v>54.9</v>
      </c>
    </row>
    <row r="90" spans="1:8">
      <c r="A90" s="17" t="s">
        <v>240</v>
      </c>
      <c r="B90" s="17" t="s">
        <v>22</v>
      </c>
      <c r="C90" s="31" t="s">
        <v>419</v>
      </c>
      <c r="D90" s="17" t="s">
        <v>248</v>
      </c>
      <c r="E90" s="45" t="s">
        <v>249</v>
      </c>
      <c r="F90" s="66">
        <f>F91</f>
        <v>1.3</v>
      </c>
      <c r="G90" s="66">
        <f>G91</f>
        <v>1.3</v>
      </c>
      <c r="H90" s="66">
        <f>H91</f>
        <v>1.3</v>
      </c>
    </row>
    <row r="91" spans="1:8">
      <c r="A91" s="21" t="s">
        <v>240</v>
      </c>
      <c r="B91" s="21" t="s">
        <v>22</v>
      </c>
      <c r="C91" s="31" t="s">
        <v>419</v>
      </c>
      <c r="D91" s="17">
        <v>853</v>
      </c>
      <c r="E91" s="46" t="s">
        <v>534</v>
      </c>
      <c r="F91" s="72">
        <v>1.3</v>
      </c>
      <c r="G91" s="72">
        <v>1.3</v>
      </c>
      <c r="H91" s="72">
        <v>1.3</v>
      </c>
    </row>
    <row r="92" spans="1:8" ht="60">
      <c r="A92" s="17" t="s">
        <v>240</v>
      </c>
      <c r="B92" s="17" t="s">
        <v>22</v>
      </c>
      <c r="C92" s="9" t="s">
        <v>326</v>
      </c>
      <c r="D92" s="26"/>
      <c r="E92" s="46" t="s">
        <v>508</v>
      </c>
      <c r="F92" s="66">
        <f>F93</f>
        <v>2988.1</v>
      </c>
      <c r="G92" s="66">
        <f>G93</f>
        <v>2988.1</v>
      </c>
      <c r="H92" s="66">
        <f>H93</f>
        <v>2988.1</v>
      </c>
    </row>
    <row r="93" spans="1:8" ht="72">
      <c r="A93" s="17" t="s">
        <v>240</v>
      </c>
      <c r="B93" s="17" t="s">
        <v>22</v>
      </c>
      <c r="C93" s="9" t="s">
        <v>326</v>
      </c>
      <c r="D93" s="25" t="s">
        <v>543</v>
      </c>
      <c r="E93" s="45" t="s">
        <v>544</v>
      </c>
      <c r="F93" s="66">
        <f>F94+F95</f>
        <v>2988.1</v>
      </c>
      <c r="G93" s="66">
        <f>G94+G95</f>
        <v>2988.1</v>
      </c>
      <c r="H93" s="66">
        <f>H94+H95</f>
        <v>2988.1</v>
      </c>
    </row>
    <row r="94" spans="1:8" ht="24">
      <c r="A94" s="17" t="s">
        <v>240</v>
      </c>
      <c r="B94" s="17" t="s">
        <v>22</v>
      </c>
      <c r="C94" s="9" t="s">
        <v>326</v>
      </c>
      <c r="D94" s="26" t="s">
        <v>545</v>
      </c>
      <c r="E94" s="46" t="s">
        <v>170</v>
      </c>
      <c r="F94" s="66">
        <v>2295</v>
      </c>
      <c r="G94" s="66">
        <v>2295</v>
      </c>
      <c r="H94" s="66">
        <v>2295</v>
      </c>
    </row>
    <row r="95" spans="1:8" ht="60">
      <c r="A95" s="17" t="s">
        <v>240</v>
      </c>
      <c r="B95" s="17" t="s">
        <v>22</v>
      </c>
      <c r="C95" s="9" t="s">
        <v>326</v>
      </c>
      <c r="D95" s="26">
        <v>129</v>
      </c>
      <c r="E95" s="46" t="s">
        <v>172</v>
      </c>
      <c r="F95" s="66">
        <v>693.1</v>
      </c>
      <c r="G95" s="66">
        <v>693.1</v>
      </c>
      <c r="H95" s="66">
        <v>693.1</v>
      </c>
    </row>
    <row r="96" spans="1:8" ht="36">
      <c r="A96" s="21" t="s">
        <v>240</v>
      </c>
      <c r="B96" s="21" t="s">
        <v>22</v>
      </c>
      <c r="C96" s="9" t="s">
        <v>409</v>
      </c>
      <c r="D96" s="9"/>
      <c r="E96" s="44" t="s">
        <v>67</v>
      </c>
      <c r="F96" s="72">
        <f>F97</f>
        <v>2477.5610000000001</v>
      </c>
      <c r="G96" s="72">
        <f>G97</f>
        <v>1828.4</v>
      </c>
      <c r="H96" s="72">
        <f>H97</f>
        <v>1886.5</v>
      </c>
    </row>
    <row r="97" spans="1:8" ht="48">
      <c r="A97" s="17" t="s">
        <v>240</v>
      </c>
      <c r="B97" s="17" t="s">
        <v>22</v>
      </c>
      <c r="C97" s="9" t="s">
        <v>420</v>
      </c>
      <c r="D97" s="17"/>
      <c r="E97" s="44" t="s">
        <v>302</v>
      </c>
      <c r="F97" s="66">
        <f>F98+F101</f>
        <v>2477.5610000000001</v>
      </c>
      <c r="G97" s="66">
        <f>G98+G101</f>
        <v>1828.4</v>
      </c>
      <c r="H97" s="66">
        <f>H98+H101</f>
        <v>1886.5</v>
      </c>
    </row>
    <row r="98" spans="1:8" ht="72">
      <c r="A98" s="17" t="s">
        <v>240</v>
      </c>
      <c r="B98" s="17" t="s">
        <v>22</v>
      </c>
      <c r="C98" s="9" t="s">
        <v>420</v>
      </c>
      <c r="D98" s="25" t="s">
        <v>543</v>
      </c>
      <c r="E98" s="45" t="s">
        <v>544</v>
      </c>
      <c r="F98" s="66">
        <f>F99+F100</f>
        <v>1607.5610000000001</v>
      </c>
      <c r="G98" s="66">
        <f>G99+G100</f>
        <v>924.2</v>
      </c>
      <c r="H98" s="66">
        <f>H99+H100</f>
        <v>924.2</v>
      </c>
    </row>
    <row r="99" spans="1:8" ht="24">
      <c r="A99" s="17" t="s">
        <v>240</v>
      </c>
      <c r="B99" s="17" t="s">
        <v>22</v>
      </c>
      <c r="C99" s="9" t="s">
        <v>420</v>
      </c>
      <c r="D99" s="26" t="s">
        <v>546</v>
      </c>
      <c r="E99" s="46" t="s">
        <v>547</v>
      </c>
      <c r="F99" s="66">
        <v>1258.7550000000001</v>
      </c>
      <c r="G99" s="66">
        <v>733.9</v>
      </c>
      <c r="H99" s="66">
        <v>733.9</v>
      </c>
    </row>
    <row r="100" spans="1:8" ht="60">
      <c r="A100" s="17" t="s">
        <v>240</v>
      </c>
      <c r="B100" s="17" t="s">
        <v>22</v>
      </c>
      <c r="C100" s="9" t="s">
        <v>420</v>
      </c>
      <c r="D100" s="26">
        <v>129</v>
      </c>
      <c r="E100" s="46" t="s">
        <v>172</v>
      </c>
      <c r="F100" s="66">
        <v>348.80599999999998</v>
      </c>
      <c r="G100" s="66">
        <v>190.3</v>
      </c>
      <c r="H100" s="66">
        <v>190.3</v>
      </c>
    </row>
    <row r="101" spans="1:8" ht="24">
      <c r="A101" s="17" t="s">
        <v>240</v>
      </c>
      <c r="B101" s="17" t="s">
        <v>22</v>
      </c>
      <c r="C101" s="9" t="s">
        <v>420</v>
      </c>
      <c r="D101" s="25" t="s">
        <v>242</v>
      </c>
      <c r="E101" s="45" t="s">
        <v>243</v>
      </c>
      <c r="F101" s="66">
        <f>F102</f>
        <v>870</v>
      </c>
      <c r="G101" s="66">
        <f>G102</f>
        <v>904.2</v>
      </c>
      <c r="H101" s="66">
        <f>H102</f>
        <v>962.3</v>
      </c>
    </row>
    <row r="102" spans="1:8" ht="24">
      <c r="A102" s="17" t="s">
        <v>240</v>
      </c>
      <c r="B102" s="17" t="s">
        <v>22</v>
      </c>
      <c r="C102" s="9" t="s">
        <v>420</v>
      </c>
      <c r="D102" s="17" t="s">
        <v>244</v>
      </c>
      <c r="E102" s="44" t="s">
        <v>228</v>
      </c>
      <c r="F102" s="66">
        <v>870</v>
      </c>
      <c r="G102" s="66">
        <v>904.2</v>
      </c>
      <c r="H102" s="66">
        <v>962.3</v>
      </c>
    </row>
    <row r="103" spans="1:8" ht="24">
      <c r="A103" s="76" t="s">
        <v>240</v>
      </c>
      <c r="B103" s="77" t="s">
        <v>251</v>
      </c>
      <c r="C103" s="81"/>
      <c r="D103" s="81"/>
      <c r="E103" s="84" t="s">
        <v>336</v>
      </c>
      <c r="F103" s="65">
        <f>F104</f>
        <v>3581</v>
      </c>
      <c r="G103" s="66"/>
      <c r="H103" s="66"/>
    </row>
    <row r="104" spans="1:8" ht="24">
      <c r="A104" s="21" t="s">
        <v>240</v>
      </c>
      <c r="B104" s="22" t="s">
        <v>251</v>
      </c>
      <c r="C104" s="9" t="s">
        <v>124</v>
      </c>
      <c r="D104" s="9"/>
      <c r="E104" s="44" t="s">
        <v>66</v>
      </c>
      <c r="F104" s="66">
        <f>F105</f>
        <v>3581</v>
      </c>
      <c r="G104" s="66"/>
      <c r="H104" s="66"/>
    </row>
    <row r="105" spans="1:8" ht="36">
      <c r="A105" s="21" t="s">
        <v>240</v>
      </c>
      <c r="B105" s="22" t="s">
        <v>251</v>
      </c>
      <c r="C105" s="9" t="s">
        <v>385</v>
      </c>
      <c r="D105" s="9"/>
      <c r="E105" s="44" t="s">
        <v>386</v>
      </c>
      <c r="F105" s="66">
        <f>F106</f>
        <v>3581</v>
      </c>
      <c r="G105" s="66"/>
      <c r="H105" s="66"/>
    </row>
    <row r="106" spans="1:8" ht="24">
      <c r="A106" s="21" t="s">
        <v>240</v>
      </c>
      <c r="B106" s="22" t="s">
        <v>251</v>
      </c>
      <c r="C106" s="81">
        <v>9940020170</v>
      </c>
      <c r="D106" s="81"/>
      <c r="E106" s="30" t="s">
        <v>337</v>
      </c>
      <c r="F106" s="66">
        <f>F107</f>
        <v>3581</v>
      </c>
      <c r="G106" s="66"/>
      <c r="H106" s="66"/>
    </row>
    <row r="107" spans="1:8" ht="24">
      <c r="A107" s="21" t="s">
        <v>240</v>
      </c>
      <c r="B107" s="22" t="s">
        <v>251</v>
      </c>
      <c r="C107" s="81">
        <v>9940020170</v>
      </c>
      <c r="D107" s="25" t="s">
        <v>242</v>
      </c>
      <c r="E107" s="45" t="s">
        <v>243</v>
      </c>
      <c r="F107" s="66">
        <f>F108</f>
        <v>3581</v>
      </c>
      <c r="G107" s="66"/>
      <c r="H107" s="66"/>
    </row>
    <row r="108" spans="1:8" ht="24">
      <c r="A108" s="21" t="s">
        <v>240</v>
      </c>
      <c r="B108" s="22" t="s">
        <v>251</v>
      </c>
      <c r="C108" s="81">
        <v>9940020170</v>
      </c>
      <c r="D108" s="17" t="s">
        <v>244</v>
      </c>
      <c r="E108" s="44" t="s">
        <v>228</v>
      </c>
      <c r="F108" s="66">
        <v>3581</v>
      </c>
      <c r="G108" s="66"/>
      <c r="H108" s="66"/>
    </row>
    <row r="109" spans="1:8">
      <c r="A109" s="19" t="s">
        <v>240</v>
      </c>
      <c r="B109" s="19" t="s">
        <v>308</v>
      </c>
      <c r="C109" s="20"/>
      <c r="D109" s="19"/>
      <c r="E109" s="48" t="s">
        <v>284</v>
      </c>
      <c r="F109" s="65">
        <f>F112</f>
        <v>200</v>
      </c>
      <c r="G109" s="65">
        <f>G112</f>
        <v>200</v>
      </c>
      <c r="H109" s="65">
        <f>H112</f>
        <v>200</v>
      </c>
    </row>
    <row r="110" spans="1:8" ht="24">
      <c r="A110" s="17" t="s">
        <v>240</v>
      </c>
      <c r="B110" s="17" t="s">
        <v>308</v>
      </c>
      <c r="C110" s="9" t="s">
        <v>124</v>
      </c>
      <c r="D110" s="9"/>
      <c r="E110" s="44" t="s">
        <v>66</v>
      </c>
      <c r="F110" s="66">
        <f>F112</f>
        <v>200</v>
      </c>
      <c r="G110" s="66">
        <f>G112</f>
        <v>200</v>
      </c>
      <c r="H110" s="66">
        <f>H112</f>
        <v>200</v>
      </c>
    </row>
    <row r="111" spans="1:8" ht="24">
      <c r="A111" s="17" t="s">
        <v>240</v>
      </c>
      <c r="B111" s="17" t="s">
        <v>308</v>
      </c>
      <c r="C111" s="9" t="s">
        <v>176</v>
      </c>
      <c r="D111" s="9"/>
      <c r="E111" s="44" t="s">
        <v>177</v>
      </c>
      <c r="F111" s="66">
        <f>F112</f>
        <v>200</v>
      </c>
      <c r="G111" s="66">
        <f>G112</f>
        <v>200</v>
      </c>
      <c r="H111" s="66">
        <f>H112</f>
        <v>200</v>
      </c>
    </row>
    <row r="112" spans="1:8" ht="24">
      <c r="A112" s="17" t="s">
        <v>240</v>
      </c>
      <c r="B112" s="17" t="s">
        <v>308</v>
      </c>
      <c r="C112" s="9" t="s">
        <v>327</v>
      </c>
      <c r="D112" s="17"/>
      <c r="E112" s="44" t="s">
        <v>540</v>
      </c>
      <c r="F112" s="66">
        <f>F114</f>
        <v>200</v>
      </c>
      <c r="G112" s="66">
        <f>G114</f>
        <v>200</v>
      </c>
      <c r="H112" s="66">
        <f>H114</f>
        <v>200</v>
      </c>
    </row>
    <row r="113" spans="1:8">
      <c r="A113" s="17" t="s">
        <v>240</v>
      </c>
      <c r="B113" s="17" t="s">
        <v>308</v>
      </c>
      <c r="C113" s="9" t="s">
        <v>327</v>
      </c>
      <c r="D113" s="17">
        <v>800</v>
      </c>
      <c r="E113" s="44" t="s">
        <v>249</v>
      </c>
      <c r="F113" s="66">
        <v>200</v>
      </c>
      <c r="G113" s="66">
        <v>200</v>
      </c>
      <c r="H113" s="66">
        <v>200</v>
      </c>
    </row>
    <row r="114" spans="1:8">
      <c r="A114" s="17" t="s">
        <v>240</v>
      </c>
      <c r="B114" s="17" t="s">
        <v>308</v>
      </c>
      <c r="C114" s="9" t="s">
        <v>327</v>
      </c>
      <c r="D114" s="17" t="s">
        <v>60</v>
      </c>
      <c r="E114" s="44" t="s">
        <v>65</v>
      </c>
      <c r="F114" s="66">
        <v>200</v>
      </c>
      <c r="G114" s="66">
        <v>200</v>
      </c>
      <c r="H114" s="66">
        <v>200</v>
      </c>
    </row>
    <row r="115" spans="1:8">
      <c r="A115" s="19" t="s">
        <v>240</v>
      </c>
      <c r="B115" s="19" t="s">
        <v>23</v>
      </c>
      <c r="C115" s="9"/>
      <c r="D115" s="17"/>
      <c r="E115" s="48" t="s">
        <v>24</v>
      </c>
      <c r="F115" s="65">
        <f>F122+F116</f>
        <v>74191.263000000006</v>
      </c>
      <c r="G115" s="65">
        <f>G122</f>
        <v>32968.400000000001</v>
      </c>
      <c r="H115" s="65">
        <f>H122</f>
        <v>33761.4</v>
      </c>
    </row>
    <row r="116" spans="1:8" ht="36">
      <c r="A116" s="17" t="s">
        <v>240</v>
      </c>
      <c r="B116" s="17" t="s">
        <v>23</v>
      </c>
      <c r="C116" s="9" t="s">
        <v>392</v>
      </c>
      <c r="D116" s="17"/>
      <c r="E116" s="44" t="s">
        <v>96</v>
      </c>
      <c r="F116" s="66">
        <f>F117</f>
        <v>160</v>
      </c>
      <c r="G116" s="65"/>
      <c r="H116" s="65"/>
    </row>
    <row r="117" spans="1:8" ht="60">
      <c r="A117" s="17" t="s">
        <v>240</v>
      </c>
      <c r="B117" s="17" t="s">
        <v>23</v>
      </c>
      <c r="C117" s="9" t="s">
        <v>393</v>
      </c>
      <c r="D117" s="17"/>
      <c r="E117" s="44" t="s">
        <v>340</v>
      </c>
      <c r="F117" s="66">
        <f>F118</f>
        <v>160</v>
      </c>
      <c r="G117" s="65"/>
      <c r="H117" s="65"/>
    </row>
    <row r="118" spans="1:8" ht="36">
      <c r="A118" s="17" t="s">
        <v>240</v>
      </c>
      <c r="B118" s="17" t="s">
        <v>23</v>
      </c>
      <c r="C118" s="9" t="s">
        <v>395</v>
      </c>
      <c r="D118" s="17"/>
      <c r="E118" s="44" t="s">
        <v>341</v>
      </c>
      <c r="F118" s="66">
        <f>F119</f>
        <v>160</v>
      </c>
      <c r="G118" s="65"/>
      <c r="H118" s="65"/>
    </row>
    <row r="119" spans="1:8" ht="36">
      <c r="A119" s="17" t="s">
        <v>240</v>
      </c>
      <c r="B119" s="17" t="s">
        <v>23</v>
      </c>
      <c r="C119" s="9" t="s">
        <v>625</v>
      </c>
      <c r="D119" s="17"/>
      <c r="E119" s="44" t="s">
        <v>624</v>
      </c>
      <c r="F119" s="66">
        <f>F120</f>
        <v>160</v>
      </c>
      <c r="G119" s="65"/>
      <c r="H119" s="65"/>
    </row>
    <row r="120" spans="1:8" ht="24">
      <c r="A120" s="17" t="s">
        <v>240</v>
      </c>
      <c r="B120" s="17" t="s">
        <v>23</v>
      </c>
      <c r="C120" s="9" t="s">
        <v>625</v>
      </c>
      <c r="D120" s="25" t="s">
        <v>242</v>
      </c>
      <c r="E120" s="45" t="s">
        <v>243</v>
      </c>
      <c r="F120" s="66">
        <f>F121</f>
        <v>160</v>
      </c>
      <c r="G120" s="65"/>
      <c r="H120" s="65"/>
    </row>
    <row r="121" spans="1:8" ht="24">
      <c r="A121" s="17" t="s">
        <v>240</v>
      </c>
      <c r="B121" s="17" t="s">
        <v>23</v>
      </c>
      <c r="C121" s="9" t="s">
        <v>625</v>
      </c>
      <c r="D121" s="17" t="s">
        <v>244</v>
      </c>
      <c r="E121" s="44" t="s">
        <v>245</v>
      </c>
      <c r="F121" s="66">
        <v>160</v>
      </c>
      <c r="G121" s="65"/>
      <c r="H121" s="65"/>
    </row>
    <row r="122" spans="1:8" ht="24">
      <c r="A122" s="17" t="s">
        <v>240</v>
      </c>
      <c r="B122" s="17" t="s">
        <v>23</v>
      </c>
      <c r="C122" s="9" t="s">
        <v>124</v>
      </c>
      <c r="D122" s="17"/>
      <c r="E122" s="44" t="s">
        <v>66</v>
      </c>
      <c r="F122" s="66">
        <f>F123+F138+F170</f>
        <v>74031.263000000006</v>
      </c>
      <c r="G122" s="66">
        <f>G123+G138+G170</f>
        <v>32968.400000000001</v>
      </c>
      <c r="H122" s="66">
        <f>H123+H138+H170</f>
        <v>33761.4</v>
      </c>
    </row>
    <row r="123" spans="1:8" ht="36">
      <c r="A123" s="17" t="s">
        <v>240</v>
      </c>
      <c r="B123" s="17" t="s">
        <v>23</v>
      </c>
      <c r="C123" s="9" t="s">
        <v>123</v>
      </c>
      <c r="D123" s="17"/>
      <c r="E123" s="44" t="s">
        <v>63</v>
      </c>
      <c r="F123" s="66">
        <f>F124+F134</f>
        <v>7977.5300000000007</v>
      </c>
      <c r="G123" s="66">
        <f>G124+G134</f>
        <v>7950.3</v>
      </c>
      <c r="H123" s="66">
        <f>H124+H134</f>
        <v>7950.3</v>
      </c>
    </row>
    <row r="124" spans="1:8" ht="36">
      <c r="A124" s="17" t="s">
        <v>240</v>
      </c>
      <c r="B124" s="17" t="s">
        <v>23</v>
      </c>
      <c r="C124" s="9" t="s">
        <v>324</v>
      </c>
      <c r="D124" s="17"/>
      <c r="E124" s="44" t="s">
        <v>125</v>
      </c>
      <c r="F124" s="66">
        <f>F125+F129+F131</f>
        <v>4242.8300000000008</v>
      </c>
      <c r="G124" s="66">
        <f>G125+G129</f>
        <v>4215.3</v>
      </c>
      <c r="H124" s="66">
        <f>H125+H129</f>
        <v>4215.3</v>
      </c>
    </row>
    <row r="125" spans="1:8" ht="72">
      <c r="A125" s="17" t="s">
        <v>240</v>
      </c>
      <c r="B125" s="17" t="s">
        <v>23</v>
      </c>
      <c r="C125" s="9" t="s">
        <v>324</v>
      </c>
      <c r="D125" s="25" t="s">
        <v>543</v>
      </c>
      <c r="E125" s="45" t="s">
        <v>544</v>
      </c>
      <c r="F125" s="66">
        <f>F126+F127+F128</f>
        <v>3963.7000000000003</v>
      </c>
      <c r="G125" s="66">
        <f>G126+G127+G128</f>
        <v>3963.7000000000003</v>
      </c>
      <c r="H125" s="66">
        <f>H126+H127+H128</f>
        <v>3963.7000000000003</v>
      </c>
    </row>
    <row r="126" spans="1:8" ht="24">
      <c r="A126" s="17" t="s">
        <v>240</v>
      </c>
      <c r="B126" s="17" t="s">
        <v>23</v>
      </c>
      <c r="C126" s="9" t="s">
        <v>324</v>
      </c>
      <c r="D126" s="26" t="s">
        <v>545</v>
      </c>
      <c r="E126" s="46" t="s">
        <v>170</v>
      </c>
      <c r="F126" s="66">
        <v>2081.8000000000002</v>
      </c>
      <c r="G126" s="66">
        <v>2081.8000000000002</v>
      </c>
      <c r="H126" s="66">
        <v>2081.8000000000002</v>
      </c>
    </row>
    <row r="127" spans="1:8" ht="24">
      <c r="A127" s="17" t="s">
        <v>240</v>
      </c>
      <c r="B127" s="17" t="s">
        <v>23</v>
      </c>
      <c r="C127" s="9" t="s">
        <v>324</v>
      </c>
      <c r="D127" s="26" t="s">
        <v>546</v>
      </c>
      <c r="E127" s="46" t="s">
        <v>547</v>
      </c>
      <c r="F127" s="66">
        <v>997.13</v>
      </c>
      <c r="G127" s="66">
        <v>962.4</v>
      </c>
      <c r="H127" s="66">
        <v>962.4</v>
      </c>
    </row>
    <row r="128" spans="1:8" ht="60">
      <c r="A128" s="17" t="s">
        <v>240</v>
      </c>
      <c r="B128" s="17" t="s">
        <v>23</v>
      </c>
      <c r="C128" s="9" t="s">
        <v>324</v>
      </c>
      <c r="D128" s="26">
        <v>129</v>
      </c>
      <c r="E128" s="46" t="s">
        <v>172</v>
      </c>
      <c r="F128" s="66">
        <v>884.77</v>
      </c>
      <c r="G128" s="66">
        <v>919.5</v>
      </c>
      <c r="H128" s="66">
        <v>919.5</v>
      </c>
    </row>
    <row r="129" spans="1:8" ht="24">
      <c r="A129" s="17" t="s">
        <v>240</v>
      </c>
      <c r="B129" s="17" t="s">
        <v>23</v>
      </c>
      <c r="C129" s="9" t="s">
        <v>324</v>
      </c>
      <c r="D129" s="25" t="s">
        <v>242</v>
      </c>
      <c r="E129" s="45" t="s">
        <v>243</v>
      </c>
      <c r="F129" s="66">
        <f>F130</f>
        <v>278.83</v>
      </c>
      <c r="G129" s="66">
        <f>G130</f>
        <v>251.6</v>
      </c>
      <c r="H129" s="66">
        <f>H130</f>
        <v>251.6</v>
      </c>
    </row>
    <row r="130" spans="1:8" ht="24">
      <c r="A130" s="17" t="s">
        <v>240</v>
      </c>
      <c r="B130" s="17" t="s">
        <v>23</v>
      </c>
      <c r="C130" s="9" t="s">
        <v>324</v>
      </c>
      <c r="D130" s="17" t="s">
        <v>244</v>
      </c>
      <c r="E130" s="44" t="s">
        <v>228</v>
      </c>
      <c r="F130" s="66">
        <v>278.83</v>
      </c>
      <c r="G130" s="66">
        <v>251.6</v>
      </c>
      <c r="H130" s="66">
        <v>251.6</v>
      </c>
    </row>
    <row r="131" spans="1:8">
      <c r="A131" s="17" t="s">
        <v>240</v>
      </c>
      <c r="B131" s="17" t="s">
        <v>23</v>
      </c>
      <c r="C131" s="9" t="s">
        <v>324</v>
      </c>
      <c r="D131" s="25" t="s">
        <v>248</v>
      </c>
      <c r="E131" s="45" t="s">
        <v>249</v>
      </c>
      <c r="F131" s="66">
        <f>F132</f>
        <v>0.3</v>
      </c>
      <c r="G131" s="66"/>
      <c r="H131" s="66"/>
    </row>
    <row r="132" spans="1:8">
      <c r="A132" s="17" t="s">
        <v>240</v>
      </c>
      <c r="B132" s="17" t="s">
        <v>23</v>
      </c>
      <c r="C132" s="9" t="s">
        <v>324</v>
      </c>
      <c r="D132" s="17">
        <v>853</v>
      </c>
      <c r="E132" s="46" t="s">
        <v>534</v>
      </c>
      <c r="F132" s="66">
        <v>0.3</v>
      </c>
      <c r="G132" s="66"/>
      <c r="H132" s="66"/>
    </row>
    <row r="133" spans="1:8" ht="60">
      <c r="A133" s="17" t="s">
        <v>240</v>
      </c>
      <c r="B133" s="17" t="s">
        <v>23</v>
      </c>
      <c r="C133" s="9" t="s">
        <v>326</v>
      </c>
      <c r="D133" s="26"/>
      <c r="E133" s="46" t="s">
        <v>508</v>
      </c>
      <c r="F133" s="66">
        <f>F135+F136+F137</f>
        <v>3734.7000000000003</v>
      </c>
      <c r="G133" s="66">
        <f>G135+G136+G137</f>
        <v>3735</v>
      </c>
      <c r="H133" s="66">
        <f>H135+H136+H137</f>
        <v>3735</v>
      </c>
    </row>
    <row r="134" spans="1:8" ht="72">
      <c r="A134" s="17" t="s">
        <v>240</v>
      </c>
      <c r="B134" s="17" t="s">
        <v>23</v>
      </c>
      <c r="C134" s="9" t="s">
        <v>326</v>
      </c>
      <c r="D134" s="25" t="s">
        <v>543</v>
      </c>
      <c r="E134" s="45" t="s">
        <v>544</v>
      </c>
      <c r="F134" s="66">
        <f>F135+F136+F137</f>
        <v>3734.7000000000003</v>
      </c>
      <c r="G134" s="66">
        <f>G135+G136+G137</f>
        <v>3735</v>
      </c>
      <c r="H134" s="66">
        <f>H135+H136+H137</f>
        <v>3735</v>
      </c>
    </row>
    <row r="135" spans="1:8" ht="24">
      <c r="A135" s="17" t="s">
        <v>240</v>
      </c>
      <c r="B135" s="17" t="s">
        <v>23</v>
      </c>
      <c r="C135" s="9" t="s">
        <v>326</v>
      </c>
      <c r="D135" s="26" t="s">
        <v>545</v>
      </c>
      <c r="E135" s="46" t="s">
        <v>170</v>
      </c>
      <c r="F135" s="66">
        <v>2295</v>
      </c>
      <c r="G135" s="66">
        <v>2295</v>
      </c>
      <c r="H135" s="66">
        <v>2295</v>
      </c>
    </row>
    <row r="136" spans="1:8" ht="24">
      <c r="A136" s="17" t="s">
        <v>240</v>
      </c>
      <c r="B136" s="17" t="s">
        <v>23</v>
      </c>
      <c r="C136" s="9" t="s">
        <v>326</v>
      </c>
      <c r="D136" s="26" t="s">
        <v>546</v>
      </c>
      <c r="E136" s="46" t="s">
        <v>547</v>
      </c>
      <c r="F136" s="66">
        <v>596.57000000000005</v>
      </c>
      <c r="G136" s="66">
        <v>574</v>
      </c>
      <c r="H136" s="66">
        <v>574</v>
      </c>
    </row>
    <row r="137" spans="1:8" ht="60">
      <c r="A137" s="17" t="s">
        <v>240</v>
      </c>
      <c r="B137" s="17" t="s">
        <v>23</v>
      </c>
      <c r="C137" s="9" t="s">
        <v>326</v>
      </c>
      <c r="D137" s="26">
        <v>129</v>
      </c>
      <c r="E137" s="46" t="s">
        <v>172</v>
      </c>
      <c r="F137" s="66">
        <v>843.13</v>
      </c>
      <c r="G137" s="66">
        <v>866</v>
      </c>
      <c r="H137" s="66">
        <v>866</v>
      </c>
    </row>
    <row r="138" spans="1:8" ht="36">
      <c r="A138" s="9" t="s">
        <v>240</v>
      </c>
      <c r="B138" s="9">
        <v>13</v>
      </c>
      <c r="C138" s="9" t="s">
        <v>385</v>
      </c>
      <c r="D138" s="17"/>
      <c r="E138" s="44" t="s">
        <v>386</v>
      </c>
      <c r="F138" s="66">
        <f>F139+F149+F152+F160+F167+F157</f>
        <v>65787.133000000002</v>
      </c>
      <c r="G138" s="66">
        <f>G139+G149+G152+G160</f>
        <v>24754.100000000002</v>
      </c>
      <c r="H138" s="66">
        <f>H139+H149+H152+H160</f>
        <v>25547.100000000002</v>
      </c>
    </row>
    <row r="139" spans="1:8" ht="48">
      <c r="A139" s="9" t="s">
        <v>240</v>
      </c>
      <c r="B139" s="9" t="s">
        <v>23</v>
      </c>
      <c r="C139" s="9" t="s">
        <v>421</v>
      </c>
      <c r="D139" s="26"/>
      <c r="E139" s="50" t="s">
        <v>375</v>
      </c>
      <c r="F139" s="90">
        <f>F140+F144+F146</f>
        <v>16405.596999999998</v>
      </c>
      <c r="G139" s="90">
        <f>G140+G144+G146</f>
        <v>13070.400000000001</v>
      </c>
      <c r="H139" s="90">
        <f>H140+H144+H146</f>
        <v>13863.400000000001</v>
      </c>
    </row>
    <row r="140" spans="1:8" ht="72">
      <c r="A140" s="9" t="s">
        <v>240</v>
      </c>
      <c r="B140" s="9" t="s">
        <v>23</v>
      </c>
      <c r="C140" s="9" t="s">
        <v>421</v>
      </c>
      <c r="D140" s="25" t="s">
        <v>543</v>
      </c>
      <c r="E140" s="45" t="s">
        <v>544</v>
      </c>
      <c r="F140" s="90">
        <f>F141+F142+F143</f>
        <v>7884.4000000000005</v>
      </c>
      <c r="G140" s="90">
        <f>G141+G142+G143</f>
        <v>7884.4000000000005</v>
      </c>
      <c r="H140" s="90">
        <f>H141+H142+H143</f>
        <v>7884.4000000000005</v>
      </c>
    </row>
    <row r="141" spans="1:8">
      <c r="A141" s="9" t="s">
        <v>240</v>
      </c>
      <c r="B141" s="9" t="s">
        <v>23</v>
      </c>
      <c r="C141" s="9" t="s">
        <v>421</v>
      </c>
      <c r="D141" s="26" t="s">
        <v>550</v>
      </c>
      <c r="E141" s="46" t="s">
        <v>50</v>
      </c>
      <c r="F141" s="90">
        <v>6039.1</v>
      </c>
      <c r="G141" s="90">
        <v>6039.1</v>
      </c>
      <c r="H141" s="90">
        <v>6039.1</v>
      </c>
    </row>
    <row r="142" spans="1:8" ht="24">
      <c r="A142" s="9" t="s">
        <v>240</v>
      </c>
      <c r="B142" s="9" t="s">
        <v>23</v>
      </c>
      <c r="C142" s="9" t="s">
        <v>421</v>
      </c>
      <c r="D142" s="26">
        <v>112</v>
      </c>
      <c r="E142" s="46" t="s">
        <v>547</v>
      </c>
      <c r="F142" s="90">
        <v>21.6</v>
      </c>
      <c r="G142" s="90">
        <v>21.6</v>
      </c>
      <c r="H142" s="90">
        <v>21.6</v>
      </c>
    </row>
    <row r="143" spans="1:8" ht="48">
      <c r="A143" s="9" t="s">
        <v>240</v>
      </c>
      <c r="B143" s="9" t="s">
        <v>23</v>
      </c>
      <c r="C143" s="9" t="s">
        <v>421</v>
      </c>
      <c r="D143" s="26">
        <v>119</v>
      </c>
      <c r="E143" s="46" t="s">
        <v>343</v>
      </c>
      <c r="F143" s="90">
        <v>1823.7</v>
      </c>
      <c r="G143" s="90">
        <v>1823.7</v>
      </c>
      <c r="H143" s="90">
        <v>1823.7</v>
      </c>
    </row>
    <row r="144" spans="1:8" ht="24">
      <c r="A144" s="9" t="s">
        <v>240</v>
      </c>
      <c r="B144" s="9" t="s">
        <v>23</v>
      </c>
      <c r="C144" s="9" t="s">
        <v>421</v>
      </c>
      <c r="D144" s="25" t="s">
        <v>242</v>
      </c>
      <c r="E144" s="45" t="s">
        <v>243</v>
      </c>
      <c r="F144" s="90">
        <f>F145</f>
        <v>8481.0969999999998</v>
      </c>
      <c r="G144" s="90">
        <f>G145</f>
        <v>5164</v>
      </c>
      <c r="H144" s="90">
        <f>H145</f>
        <v>5957</v>
      </c>
    </row>
    <row r="145" spans="1:8" ht="24">
      <c r="A145" s="9" t="s">
        <v>240</v>
      </c>
      <c r="B145" s="9" t="s">
        <v>23</v>
      </c>
      <c r="C145" s="9" t="s">
        <v>421</v>
      </c>
      <c r="D145" s="17" t="s">
        <v>244</v>
      </c>
      <c r="E145" s="44" t="s">
        <v>245</v>
      </c>
      <c r="F145" s="90">
        <v>8481.0969999999998</v>
      </c>
      <c r="G145" s="90">
        <v>5164</v>
      </c>
      <c r="H145" s="90">
        <v>5957</v>
      </c>
    </row>
    <row r="146" spans="1:8">
      <c r="A146" s="9" t="s">
        <v>240</v>
      </c>
      <c r="B146" s="9" t="s">
        <v>23</v>
      </c>
      <c r="C146" s="9" t="s">
        <v>421</v>
      </c>
      <c r="D146" s="25" t="s">
        <v>248</v>
      </c>
      <c r="E146" s="45" t="s">
        <v>249</v>
      </c>
      <c r="F146" s="66">
        <f>F148+F147</f>
        <v>40.1</v>
      </c>
      <c r="G146" s="66">
        <f>G148</f>
        <v>22</v>
      </c>
      <c r="H146" s="66">
        <f>H148</f>
        <v>22</v>
      </c>
    </row>
    <row r="147" spans="1:8" ht="24">
      <c r="A147" s="9" t="s">
        <v>240</v>
      </c>
      <c r="B147" s="9" t="s">
        <v>23</v>
      </c>
      <c r="C147" s="9" t="s">
        <v>421</v>
      </c>
      <c r="D147" s="25">
        <v>851</v>
      </c>
      <c r="E147" s="45" t="s">
        <v>579</v>
      </c>
      <c r="F147" s="66">
        <v>18.100000000000001</v>
      </c>
      <c r="G147" s="66"/>
      <c r="H147" s="66"/>
    </row>
    <row r="148" spans="1:8" ht="24">
      <c r="A148" s="9" t="s">
        <v>240</v>
      </c>
      <c r="B148" s="9" t="s">
        <v>23</v>
      </c>
      <c r="C148" s="9" t="s">
        <v>421</v>
      </c>
      <c r="D148" s="17" t="s">
        <v>548</v>
      </c>
      <c r="E148" s="46" t="s">
        <v>549</v>
      </c>
      <c r="F148" s="66">
        <v>22</v>
      </c>
      <c r="G148" s="66">
        <v>22</v>
      </c>
      <c r="H148" s="66">
        <v>22</v>
      </c>
    </row>
    <row r="149" spans="1:8" ht="48">
      <c r="A149" s="9" t="s">
        <v>240</v>
      </c>
      <c r="B149" s="9">
        <v>13</v>
      </c>
      <c r="C149" s="9" t="s">
        <v>422</v>
      </c>
      <c r="D149" s="17"/>
      <c r="E149" s="44" t="s">
        <v>387</v>
      </c>
      <c r="F149" s="73">
        <f t="shared" ref="F149:H150" si="2">F150</f>
        <v>257.07</v>
      </c>
      <c r="G149" s="73">
        <f t="shared" si="2"/>
        <v>500</v>
      </c>
      <c r="H149" s="73">
        <f t="shared" si="2"/>
        <v>500</v>
      </c>
    </row>
    <row r="150" spans="1:8" ht="24">
      <c r="A150" s="9" t="s">
        <v>240</v>
      </c>
      <c r="B150" s="9">
        <v>13</v>
      </c>
      <c r="C150" s="9" t="s">
        <v>422</v>
      </c>
      <c r="D150" s="25" t="s">
        <v>242</v>
      </c>
      <c r="E150" s="45" t="s">
        <v>243</v>
      </c>
      <c r="F150" s="73">
        <f t="shared" si="2"/>
        <v>257.07</v>
      </c>
      <c r="G150" s="73">
        <f t="shared" si="2"/>
        <v>500</v>
      </c>
      <c r="H150" s="73">
        <f t="shared" si="2"/>
        <v>500</v>
      </c>
    </row>
    <row r="151" spans="1:8" ht="24">
      <c r="A151" s="9" t="s">
        <v>240</v>
      </c>
      <c r="B151" s="9">
        <v>13</v>
      </c>
      <c r="C151" s="9" t="s">
        <v>422</v>
      </c>
      <c r="D151" s="17" t="s">
        <v>244</v>
      </c>
      <c r="E151" s="44" t="s">
        <v>228</v>
      </c>
      <c r="F151" s="73">
        <v>257.07</v>
      </c>
      <c r="G151" s="73">
        <v>500</v>
      </c>
      <c r="H151" s="73">
        <v>500</v>
      </c>
    </row>
    <row r="152" spans="1:8" ht="24">
      <c r="A152" s="9" t="s">
        <v>240</v>
      </c>
      <c r="B152" s="9">
        <v>13</v>
      </c>
      <c r="C152" s="9" t="s">
        <v>506</v>
      </c>
      <c r="D152" s="17"/>
      <c r="E152" s="44" t="s">
        <v>388</v>
      </c>
      <c r="F152" s="73">
        <f>F153+F155</f>
        <v>28825.5</v>
      </c>
      <c r="G152" s="73">
        <f>G153+G155</f>
        <v>1084</v>
      </c>
      <c r="H152" s="73">
        <f>H153+H155</f>
        <v>1084</v>
      </c>
    </row>
    <row r="153" spans="1:8" ht="24">
      <c r="A153" s="9" t="s">
        <v>240</v>
      </c>
      <c r="B153" s="9">
        <v>13</v>
      </c>
      <c r="C153" s="9" t="s">
        <v>506</v>
      </c>
      <c r="D153" s="25" t="s">
        <v>242</v>
      </c>
      <c r="E153" s="45" t="s">
        <v>243</v>
      </c>
      <c r="F153" s="73">
        <f>F154</f>
        <v>1810.5</v>
      </c>
      <c r="G153" s="73">
        <f>G154</f>
        <v>1084</v>
      </c>
      <c r="H153" s="73">
        <f>H154</f>
        <v>1084</v>
      </c>
    </row>
    <row r="154" spans="1:8" ht="24">
      <c r="A154" s="9" t="s">
        <v>240</v>
      </c>
      <c r="B154" s="9">
        <v>13</v>
      </c>
      <c r="C154" s="9" t="s">
        <v>506</v>
      </c>
      <c r="D154" s="17" t="s">
        <v>244</v>
      </c>
      <c r="E154" s="44" t="s">
        <v>228</v>
      </c>
      <c r="F154" s="73">
        <v>1810.5</v>
      </c>
      <c r="G154" s="73">
        <v>1084</v>
      </c>
      <c r="H154" s="73">
        <v>1084</v>
      </c>
    </row>
    <row r="155" spans="1:8">
      <c r="A155" s="9" t="s">
        <v>240</v>
      </c>
      <c r="B155" s="9">
        <v>13</v>
      </c>
      <c r="C155" s="9" t="s">
        <v>506</v>
      </c>
      <c r="D155" s="25" t="s">
        <v>248</v>
      </c>
      <c r="E155" s="45" t="s">
        <v>249</v>
      </c>
      <c r="F155" s="66">
        <f>F156</f>
        <v>27015</v>
      </c>
      <c r="G155" s="66">
        <f>G156</f>
        <v>0</v>
      </c>
      <c r="H155" s="66">
        <f>H156</f>
        <v>0</v>
      </c>
    </row>
    <row r="156" spans="1:8" ht="36">
      <c r="A156" s="9" t="s">
        <v>240</v>
      </c>
      <c r="B156" s="9">
        <v>13</v>
      </c>
      <c r="C156" s="9" t="s">
        <v>506</v>
      </c>
      <c r="D156" s="17">
        <v>831</v>
      </c>
      <c r="E156" s="44" t="s">
        <v>535</v>
      </c>
      <c r="F156" s="66">
        <v>27015</v>
      </c>
      <c r="G156" s="66"/>
      <c r="H156" s="66"/>
    </row>
    <row r="157" spans="1:8" ht="48">
      <c r="A157" s="9" t="s">
        <v>240</v>
      </c>
      <c r="B157" s="9">
        <v>13</v>
      </c>
      <c r="C157" s="9" t="s">
        <v>2</v>
      </c>
      <c r="D157" s="17"/>
      <c r="E157" s="44" t="s">
        <v>277</v>
      </c>
      <c r="F157" s="66">
        <f>F158</f>
        <v>126.9</v>
      </c>
      <c r="G157" s="66"/>
      <c r="H157" s="66"/>
    </row>
    <row r="158" spans="1:8" ht="24">
      <c r="A158" s="9" t="s">
        <v>240</v>
      </c>
      <c r="B158" s="9">
        <v>13</v>
      </c>
      <c r="C158" s="9" t="s">
        <v>2</v>
      </c>
      <c r="D158" s="25" t="s">
        <v>242</v>
      </c>
      <c r="E158" s="45" t="s">
        <v>243</v>
      </c>
      <c r="F158" s="66">
        <f>F159</f>
        <v>126.9</v>
      </c>
      <c r="G158" s="66"/>
      <c r="H158" s="66"/>
    </row>
    <row r="159" spans="1:8" ht="24">
      <c r="A159" s="9" t="s">
        <v>240</v>
      </c>
      <c r="B159" s="9">
        <v>13</v>
      </c>
      <c r="C159" s="9" t="s">
        <v>2</v>
      </c>
      <c r="D159" s="17" t="s">
        <v>244</v>
      </c>
      <c r="E159" s="44" t="s">
        <v>228</v>
      </c>
      <c r="F159" s="66">
        <v>126.9</v>
      </c>
      <c r="G159" s="66"/>
      <c r="H159" s="66"/>
    </row>
    <row r="160" spans="1:8" ht="24">
      <c r="A160" s="9" t="s">
        <v>240</v>
      </c>
      <c r="B160" s="9" t="s">
        <v>23</v>
      </c>
      <c r="C160" s="9" t="s">
        <v>423</v>
      </c>
      <c r="D160" s="26"/>
      <c r="E160" s="50" t="s">
        <v>373</v>
      </c>
      <c r="F160" s="66">
        <f>F161+F165</f>
        <v>10084.300000000001</v>
      </c>
      <c r="G160" s="66">
        <f>G161+G165</f>
        <v>10099.700000000001</v>
      </c>
      <c r="H160" s="66">
        <f>H161+H165</f>
        <v>10099.700000000001</v>
      </c>
    </row>
    <row r="161" spans="1:8" ht="72">
      <c r="A161" s="9" t="s">
        <v>240</v>
      </c>
      <c r="B161" s="9" t="s">
        <v>23</v>
      </c>
      <c r="C161" s="9" t="s">
        <v>423</v>
      </c>
      <c r="D161" s="25" t="s">
        <v>543</v>
      </c>
      <c r="E161" s="45" t="s">
        <v>544</v>
      </c>
      <c r="F161" s="66">
        <f>F162+F163+F164</f>
        <v>9651.2000000000007</v>
      </c>
      <c r="G161" s="66">
        <f>G162+G163+G164</f>
        <v>9651.2000000000007</v>
      </c>
      <c r="H161" s="66">
        <f>H162+H163+H164</f>
        <v>9651.2000000000007</v>
      </c>
    </row>
    <row r="162" spans="1:8">
      <c r="A162" s="9" t="s">
        <v>240</v>
      </c>
      <c r="B162" s="9" t="s">
        <v>23</v>
      </c>
      <c r="C162" s="9" t="s">
        <v>423</v>
      </c>
      <c r="D162" s="26" t="s">
        <v>550</v>
      </c>
      <c r="E162" s="46" t="s">
        <v>50</v>
      </c>
      <c r="F162" s="66">
        <v>5912.6</v>
      </c>
      <c r="G162" s="66">
        <v>5912.6</v>
      </c>
      <c r="H162" s="66">
        <v>5912.6</v>
      </c>
    </row>
    <row r="163" spans="1:8" ht="24">
      <c r="A163" s="9" t="s">
        <v>240</v>
      </c>
      <c r="B163" s="9" t="s">
        <v>23</v>
      </c>
      <c r="C163" s="9" t="s">
        <v>423</v>
      </c>
      <c r="D163" s="26">
        <v>112</v>
      </c>
      <c r="E163" s="46" t="s">
        <v>547</v>
      </c>
      <c r="F163" s="66">
        <v>1500</v>
      </c>
      <c r="G163" s="66">
        <v>1500</v>
      </c>
      <c r="H163" s="66">
        <v>1500</v>
      </c>
    </row>
    <row r="164" spans="1:8" ht="48">
      <c r="A164" s="9" t="s">
        <v>240</v>
      </c>
      <c r="B164" s="9" t="s">
        <v>23</v>
      </c>
      <c r="C164" s="9" t="s">
        <v>423</v>
      </c>
      <c r="D164" s="26">
        <v>119</v>
      </c>
      <c r="E164" s="46" t="s">
        <v>343</v>
      </c>
      <c r="F164" s="66">
        <v>2238.6</v>
      </c>
      <c r="G164" s="66">
        <v>2238.6</v>
      </c>
      <c r="H164" s="66">
        <v>2238.6</v>
      </c>
    </row>
    <row r="165" spans="1:8" ht="24">
      <c r="A165" s="9" t="s">
        <v>240</v>
      </c>
      <c r="B165" s="9" t="s">
        <v>23</v>
      </c>
      <c r="C165" s="9" t="s">
        <v>423</v>
      </c>
      <c r="D165" s="25" t="s">
        <v>242</v>
      </c>
      <c r="E165" s="45" t="s">
        <v>243</v>
      </c>
      <c r="F165" s="66">
        <f>F166</f>
        <v>433.1</v>
      </c>
      <c r="G165" s="66">
        <f>G166</f>
        <v>448.5</v>
      </c>
      <c r="H165" s="66">
        <f>H166</f>
        <v>448.5</v>
      </c>
    </row>
    <row r="166" spans="1:8" ht="24">
      <c r="A166" s="9" t="s">
        <v>240</v>
      </c>
      <c r="B166" s="9" t="s">
        <v>23</v>
      </c>
      <c r="C166" s="9" t="s">
        <v>423</v>
      </c>
      <c r="D166" s="17" t="s">
        <v>244</v>
      </c>
      <c r="E166" s="44" t="s">
        <v>245</v>
      </c>
      <c r="F166" s="66">
        <v>433.1</v>
      </c>
      <c r="G166" s="66">
        <v>448.5</v>
      </c>
      <c r="H166" s="66">
        <v>448.5</v>
      </c>
    </row>
    <row r="167" spans="1:8" ht="36">
      <c r="A167" s="9" t="s">
        <v>240</v>
      </c>
      <c r="B167" s="9" t="s">
        <v>23</v>
      </c>
      <c r="C167" s="9" t="s">
        <v>424</v>
      </c>
      <c r="D167" s="9"/>
      <c r="E167" s="44" t="s">
        <v>350</v>
      </c>
      <c r="F167" s="66">
        <f>F168</f>
        <v>10087.766</v>
      </c>
      <c r="G167" s="66"/>
      <c r="H167" s="66"/>
    </row>
    <row r="168" spans="1:8" ht="36">
      <c r="A168" s="9" t="s">
        <v>240</v>
      </c>
      <c r="B168" s="9" t="s">
        <v>23</v>
      </c>
      <c r="C168" s="9" t="s">
        <v>424</v>
      </c>
      <c r="D168" s="17">
        <v>400</v>
      </c>
      <c r="E168" s="44" t="s">
        <v>402</v>
      </c>
      <c r="F168" s="66">
        <f>F169</f>
        <v>10087.766</v>
      </c>
      <c r="G168" s="66"/>
      <c r="H168" s="66"/>
    </row>
    <row r="169" spans="1:8" ht="48">
      <c r="A169" s="9" t="s">
        <v>240</v>
      </c>
      <c r="B169" s="9" t="s">
        <v>23</v>
      </c>
      <c r="C169" s="9" t="s">
        <v>424</v>
      </c>
      <c r="D169" s="17">
        <v>412</v>
      </c>
      <c r="E169" s="44" t="s">
        <v>182</v>
      </c>
      <c r="F169" s="66">
        <v>10087.766</v>
      </c>
      <c r="G169" s="66"/>
      <c r="H169" s="66"/>
    </row>
    <row r="170" spans="1:8" ht="36">
      <c r="A170" s="17" t="s">
        <v>240</v>
      </c>
      <c r="B170" s="17" t="s">
        <v>23</v>
      </c>
      <c r="C170" s="9" t="s">
        <v>409</v>
      </c>
      <c r="D170" s="9"/>
      <c r="E170" s="44" t="s">
        <v>67</v>
      </c>
      <c r="F170" s="66">
        <f>F171+F177</f>
        <v>266.60000000000002</v>
      </c>
      <c r="G170" s="66">
        <f>G171</f>
        <v>264</v>
      </c>
      <c r="H170" s="66">
        <f>H171</f>
        <v>264</v>
      </c>
    </row>
    <row r="171" spans="1:8" ht="84">
      <c r="A171" s="17" t="s">
        <v>240</v>
      </c>
      <c r="B171" s="17" t="s">
        <v>23</v>
      </c>
      <c r="C171" s="27" t="s">
        <v>425</v>
      </c>
      <c r="D171" s="67"/>
      <c r="E171" s="51" t="s">
        <v>214</v>
      </c>
      <c r="F171" s="66">
        <f>F175+F172</f>
        <v>264</v>
      </c>
      <c r="G171" s="66">
        <f>G175+G172</f>
        <v>264</v>
      </c>
      <c r="H171" s="66">
        <f>H175+H172</f>
        <v>264</v>
      </c>
    </row>
    <row r="172" spans="1:8" ht="72">
      <c r="A172" s="17" t="s">
        <v>240</v>
      </c>
      <c r="B172" s="17" t="s">
        <v>23</v>
      </c>
      <c r="C172" s="27" t="s">
        <v>425</v>
      </c>
      <c r="D172" s="25" t="s">
        <v>543</v>
      </c>
      <c r="E172" s="45" t="s">
        <v>544</v>
      </c>
      <c r="F172" s="66">
        <f>F173+F174</f>
        <v>229</v>
      </c>
      <c r="G172" s="66">
        <f>G173+G174</f>
        <v>229</v>
      </c>
      <c r="H172" s="66">
        <f>H173+H174</f>
        <v>229</v>
      </c>
    </row>
    <row r="173" spans="1:8" ht="24">
      <c r="A173" s="17" t="s">
        <v>240</v>
      </c>
      <c r="B173" s="17" t="s">
        <v>23</v>
      </c>
      <c r="C173" s="27" t="s">
        <v>425</v>
      </c>
      <c r="D173" s="26" t="s">
        <v>545</v>
      </c>
      <c r="E173" s="46" t="s">
        <v>170</v>
      </c>
      <c r="F173" s="66">
        <v>172</v>
      </c>
      <c r="G173" s="66">
        <v>172</v>
      </c>
      <c r="H173" s="66">
        <v>172</v>
      </c>
    </row>
    <row r="174" spans="1:8" ht="60">
      <c r="A174" s="17" t="s">
        <v>240</v>
      </c>
      <c r="B174" s="17" t="s">
        <v>23</v>
      </c>
      <c r="C174" s="27" t="s">
        <v>425</v>
      </c>
      <c r="D174" s="26">
        <v>129</v>
      </c>
      <c r="E174" s="46" t="s">
        <v>172</v>
      </c>
      <c r="F174" s="66">
        <v>57</v>
      </c>
      <c r="G174" s="66">
        <v>57</v>
      </c>
      <c r="H174" s="66">
        <v>57</v>
      </c>
    </row>
    <row r="175" spans="1:8" ht="24">
      <c r="A175" s="17" t="s">
        <v>240</v>
      </c>
      <c r="B175" s="17" t="s">
        <v>23</v>
      </c>
      <c r="C175" s="27" t="s">
        <v>425</v>
      </c>
      <c r="D175" s="25" t="s">
        <v>242</v>
      </c>
      <c r="E175" s="45" t="s">
        <v>243</v>
      </c>
      <c r="F175" s="66">
        <f>F176</f>
        <v>35</v>
      </c>
      <c r="G175" s="66">
        <f>G176</f>
        <v>35</v>
      </c>
      <c r="H175" s="66">
        <f>H176</f>
        <v>35</v>
      </c>
    </row>
    <row r="176" spans="1:8" ht="24">
      <c r="A176" s="17" t="s">
        <v>240</v>
      </c>
      <c r="B176" s="17" t="s">
        <v>23</v>
      </c>
      <c r="C176" s="27" t="s">
        <v>425</v>
      </c>
      <c r="D176" s="17" t="s">
        <v>244</v>
      </c>
      <c r="E176" s="44" t="s">
        <v>228</v>
      </c>
      <c r="F176" s="66">
        <v>35</v>
      </c>
      <c r="G176" s="66">
        <v>35</v>
      </c>
      <c r="H176" s="66">
        <v>35</v>
      </c>
    </row>
    <row r="177" spans="1:8" ht="120">
      <c r="A177" s="17" t="s">
        <v>240</v>
      </c>
      <c r="B177" s="17" t="s">
        <v>23</v>
      </c>
      <c r="C177" s="27" t="s">
        <v>629</v>
      </c>
      <c r="D177" s="17"/>
      <c r="E177" s="44" t="s">
        <v>628</v>
      </c>
      <c r="F177" s="66">
        <f>F178</f>
        <v>2.6</v>
      </c>
      <c r="G177" s="66"/>
      <c r="H177" s="66"/>
    </row>
    <row r="178" spans="1:8" ht="72">
      <c r="A178" s="17" t="s">
        <v>240</v>
      </c>
      <c r="B178" s="17" t="s">
        <v>23</v>
      </c>
      <c r="C178" s="27" t="s">
        <v>629</v>
      </c>
      <c r="D178" s="25" t="s">
        <v>543</v>
      </c>
      <c r="E178" s="45" t="s">
        <v>544</v>
      </c>
      <c r="F178" s="66">
        <f>F179+F180</f>
        <v>2.6</v>
      </c>
      <c r="G178" s="66"/>
      <c r="H178" s="66"/>
    </row>
    <row r="179" spans="1:8" ht="24">
      <c r="A179" s="17" t="s">
        <v>240</v>
      </c>
      <c r="B179" s="17" t="s">
        <v>23</v>
      </c>
      <c r="C179" s="27" t="s">
        <v>629</v>
      </c>
      <c r="D179" s="26" t="s">
        <v>545</v>
      </c>
      <c r="E179" s="46" t="s">
        <v>170</v>
      </c>
      <c r="F179" s="66">
        <v>2</v>
      </c>
      <c r="G179" s="66"/>
      <c r="H179" s="66"/>
    </row>
    <row r="180" spans="1:8" ht="60">
      <c r="A180" s="17" t="s">
        <v>240</v>
      </c>
      <c r="B180" s="17" t="s">
        <v>23</v>
      </c>
      <c r="C180" s="27" t="s">
        <v>629</v>
      </c>
      <c r="D180" s="26">
        <v>129</v>
      </c>
      <c r="E180" s="46" t="s">
        <v>172</v>
      </c>
      <c r="F180" s="66">
        <v>0.6</v>
      </c>
      <c r="G180" s="66"/>
      <c r="H180" s="66"/>
    </row>
    <row r="181" spans="1:8" ht="24">
      <c r="A181" s="20" t="s">
        <v>306</v>
      </c>
      <c r="B181" s="20" t="s">
        <v>234</v>
      </c>
      <c r="C181" s="20"/>
      <c r="D181" s="20"/>
      <c r="E181" s="48" t="s">
        <v>68</v>
      </c>
      <c r="F181" s="65">
        <f>F182+F192</f>
        <v>4748.05</v>
      </c>
      <c r="G181" s="65">
        <f>G182+G192</f>
        <v>5149.2000000000007</v>
      </c>
      <c r="H181" s="65">
        <f>H182+H192</f>
        <v>5130.1000000000004</v>
      </c>
    </row>
    <row r="182" spans="1:8">
      <c r="A182" s="20" t="s">
        <v>306</v>
      </c>
      <c r="B182" s="20" t="s">
        <v>233</v>
      </c>
      <c r="C182" s="20"/>
      <c r="D182" s="19"/>
      <c r="E182" s="44" t="s">
        <v>25</v>
      </c>
      <c r="F182" s="65">
        <f t="shared" ref="F182:H184" si="3">F183</f>
        <v>2488</v>
      </c>
      <c r="G182" s="65">
        <f t="shared" si="3"/>
        <v>2574.1</v>
      </c>
      <c r="H182" s="65">
        <f t="shared" si="3"/>
        <v>2675</v>
      </c>
    </row>
    <row r="183" spans="1:8">
      <c r="A183" s="9" t="s">
        <v>306</v>
      </c>
      <c r="B183" s="9" t="s">
        <v>233</v>
      </c>
      <c r="C183" s="9" t="s">
        <v>124</v>
      </c>
      <c r="D183" s="9"/>
      <c r="E183" s="49" t="s">
        <v>66</v>
      </c>
      <c r="F183" s="66">
        <f t="shared" si="3"/>
        <v>2488</v>
      </c>
      <c r="G183" s="66">
        <f t="shared" si="3"/>
        <v>2574.1</v>
      </c>
      <c r="H183" s="66">
        <f t="shared" si="3"/>
        <v>2675</v>
      </c>
    </row>
    <row r="184" spans="1:8" ht="36">
      <c r="A184" s="9" t="s">
        <v>306</v>
      </c>
      <c r="B184" s="9" t="s">
        <v>233</v>
      </c>
      <c r="C184" s="9" t="s">
        <v>409</v>
      </c>
      <c r="D184" s="9"/>
      <c r="E184" s="44" t="s">
        <v>67</v>
      </c>
      <c r="F184" s="66">
        <f t="shared" si="3"/>
        <v>2488</v>
      </c>
      <c r="G184" s="66">
        <f t="shared" si="3"/>
        <v>2574.1</v>
      </c>
      <c r="H184" s="66">
        <f t="shared" si="3"/>
        <v>2675</v>
      </c>
    </row>
    <row r="185" spans="1:8" ht="60">
      <c r="A185" s="9" t="s">
        <v>306</v>
      </c>
      <c r="B185" s="9" t="s">
        <v>233</v>
      </c>
      <c r="C185" s="9" t="s">
        <v>426</v>
      </c>
      <c r="D185" s="9"/>
      <c r="E185" s="50" t="s">
        <v>321</v>
      </c>
      <c r="F185" s="66">
        <f>F186+F190</f>
        <v>2488</v>
      </c>
      <c r="G185" s="66">
        <f>G186+G190</f>
        <v>2574.1</v>
      </c>
      <c r="H185" s="66">
        <f>H186+H190</f>
        <v>2675</v>
      </c>
    </row>
    <row r="186" spans="1:8" ht="72">
      <c r="A186" s="9" t="s">
        <v>306</v>
      </c>
      <c r="B186" s="9" t="s">
        <v>233</v>
      </c>
      <c r="C186" s="9" t="s">
        <v>426</v>
      </c>
      <c r="D186" s="25" t="s">
        <v>543</v>
      </c>
      <c r="E186" s="45" t="s">
        <v>544</v>
      </c>
      <c r="F186" s="66">
        <f>F187+F189+F188</f>
        <v>1757.1</v>
      </c>
      <c r="G186" s="66">
        <f>G187+G189+G188</f>
        <v>1757.1</v>
      </c>
      <c r="H186" s="66">
        <f>H187+H189+H188</f>
        <v>1757.1</v>
      </c>
    </row>
    <row r="187" spans="1:8" ht="24">
      <c r="A187" s="9" t="s">
        <v>306</v>
      </c>
      <c r="B187" s="9" t="s">
        <v>233</v>
      </c>
      <c r="C187" s="9" t="s">
        <v>426</v>
      </c>
      <c r="D187" s="26" t="s">
        <v>545</v>
      </c>
      <c r="E187" s="46" t="s">
        <v>170</v>
      </c>
      <c r="F187" s="66">
        <v>1349.1</v>
      </c>
      <c r="G187" s="66">
        <v>1349.1</v>
      </c>
      <c r="H187" s="66">
        <v>1349.1</v>
      </c>
    </row>
    <row r="188" spans="1:8" ht="48">
      <c r="A188" s="9" t="s">
        <v>306</v>
      </c>
      <c r="B188" s="9" t="s">
        <v>233</v>
      </c>
      <c r="C188" s="9" t="s">
        <v>426</v>
      </c>
      <c r="D188" s="26" t="s">
        <v>546</v>
      </c>
      <c r="E188" s="46" t="s">
        <v>171</v>
      </c>
      <c r="F188" s="66">
        <v>0.6</v>
      </c>
      <c r="G188" s="66">
        <v>0.6</v>
      </c>
      <c r="H188" s="66">
        <v>0.6</v>
      </c>
    </row>
    <row r="189" spans="1:8" ht="60">
      <c r="A189" s="9" t="s">
        <v>306</v>
      </c>
      <c r="B189" s="9" t="s">
        <v>233</v>
      </c>
      <c r="C189" s="9" t="s">
        <v>426</v>
      </c>
      <c r="D189" s="26">
        <v>129</v>
      </c>
      <c r="E189" s="46" t="s">
        <v>172</v>
      </c>
      <c r="F189" s="66">
        <v>407.4</v>
      </c>
      <c r="G189" s="66">
        <v>407.4</v>
      </c>
      <c r="H189" s="66">
        <v>407.4</v>
      </c>
    </row>
    <row r="190" spans="1:8" ht="24">
      <c r="A190" s="9" t="s">
        <v>306</v>
      </c>
      <c r="B190" s="9" t="s">
        <v>233</v>
      </c>
      <c r="C190" s="9" t="s">
        <v>426</v>
      </c>
      <c r="D190" s="25" t="s">
        <v>242</v>
      </c>
      <c r="E190" s="45" t="s">
        <v>243</v>
      </c>
      <c r="F190" s="66">
        <f>F191</f>
        <v>730.9</v>
      </c>
      <c r="G190" s="66">
        <f>G191</f>
        <v>817</v>
      </c>
      <c r="H190" s="66">
        <f>H191</f>
        <v>917.9</v>
      </c>
    </row>
    <row r="191" spans="1:8" ht="24">
      <c r="A191" s="9" t="s">
        <v>306</v>
      </c>
      <c r="B191" s="9" t="s">
        <v>233</v>
      </c>
      <c r="C191" s="9" t="s">
        <v>426</v>
      </c>
      <c r="D191" s="17" t="s">
        <v>244</v>
      </c>
      <c r="E191" s="44" t="s">
        <v>228</v>
      </c>
      <c r="F191" s="66">
        <v>730.9</v>
      </c>
      <c r="G191" s="66">
        <v>817</v>
      </c>
      <c r="H191" s="66">
        <v>917.9</v>
      </c>
    </row>
    <row r="192" spans="1:8" ht="48">
      <c r="A192" s="19" t="s">
        <v>306</v>
      </c>
      <c r="B192" s="19" t="s">
        <v>250</v>
      </c>
      <c r="C192" s="9"/>
      <c r="D192" s="17"/>
      <c r="E192" s="44" t="s">
        <v>55</v>
      </c>
      <c r="F192" s="65">
        <f>F193</f>
        <v>2260.0500000000002</v>
      </c>
      <c r="G192" s="65">
        <f>G193</f>
        <v>2575.1000000000004</v>
      </c>
      <c r="H192" s="65">
        <f>H193</f>
        <v>2455.1000000000004</v>
      </c>
    </row>
    <row r="193" spans="1:8" ht="36">
      <c r="A193" s="17" t="s">
        <v>306</v>
      </c>
      <c r="B193" s="17" t="s">
        <v>250</v>
      </c>
      <c r="C193" s="9" t="s">
        <v>384</v>
      </c>
      <c r="D193" s="17"/>
      <c r="E193" s="44" t="s">
        <v>316</v>
      </c>
      <c r="F193" s="66">
        <f>F194+F207</f>
        <v>2260.0500000000002</v>
      </c>
      <c r="G193" s="66">
        <f>G194+G207</f>
        <v>2575.1000000000004</v>
      </c>
      <c r="H193" s="66">
        <f>H194+H207</f>
        <v>2455.1000000000004</v>
      </c>
    </row>
    <row r="194" spans="1:8" ht="60">
      <c r="A194" s="17" t="s">
        <v>306</v>
      </c>
      <c r="B194" s="17" t="s">
        <v>250</v>
      </c>
      <c r="C194" s="9" t="s">
        <v>226</v>
      </c>
      <c r="D194" s="17"/>
      <c r="E194" s="44" t="s">
        <v>312</v>
      </c>
      <c r="F194" s="66">
        <f>F195+F203</f>
        <v>2205.8500000000004</v>
      </c>
      <c r="G194" s="66">
        <f>G195+G203</f>
        <v>2455.1000000000004</v>
      </c>
      <c r="H194" s="66">
        <f>H195+H203</f>
        <v>2455.1000000000004</v>
      </c>
    </row>
    <row r="195" spans="1:8" ht="84">
      <c r="A195" s="17" t="s">
        <v>306</v>
      </c>
      <c r="B195" s="17" t="s">
        <v>250</v>
      </c>
      <c r="C195" s="9" t="s">
        <v>227</v>
      </c>
      <c r="D195" s="17"/>
      <c r="E195" s="44" t="s">
        <v>313</v>
      </c>
      <c r="F195" s="66">
        <f>F196+F199</f>
        <v>2202.3500000000004</v>
      </c>
      <c r="G195" s="66">
        <f>G196+G199</f>
        <v>2155.1000000000004</v>
      </c>
      <c r="H195" s="66">
        <f>H196+H199</f>
        <v>2155.1000000000004</v>
      </c>
    </row>
    <row r="196" spans="1:8" ht="36">
      <c r="A196" s="17" t="s">
        <v>306</v>
      </c>
      <c r="B196" s="17" t="s">
        <v>250</v>
      </c>
      <c r="C196" s="9" t="s">
        <v>427</v>
      </c>
      <c r="D196" s="17"/>
      <c r="E196" s="44" t="s">
        <v>188</v>
      </c>
      <c r="F196" s="66">
        <f t="shared" ref="F196:H197" si="4">F197</f>
        <v>326.25</v>
      </c>
      <c r="G196" s="66">
        <f t="shared" si="4"/>
        <v>279</v>
      </c>
      <c r="H196" s="66">
        <f t="shared" si="4"/>
        <v>279</v>
      </c>
    </row>
    <row r="197" spans="1:8" ht="24">
      <c r="A197" s="17" t="s">
        <v>306</v>
      </c>
      <c r="B197" s="17" t="s">
        <v>250</v>
      </c>
      <c r="C197" s="9" t="s">
        <v>427</v>
      </c>
      <c r="D197" s="25" t="s">
        <v>242</v>
      </c>
      <c r="E197" s="45" t="s">
        <v>243</v>
      </c>
      <c r="F197" s="66">
        <f t="shared" si="4"/>
        <v>326.25</v>
      </c>
      <c r="G197" s="66">
        <f t="shared" si="4"/>
        <v>279</v>
      </c>
      <c r="H197" s="66">
        <f t="shared" si="4"/>
        <v>279</v>
      </c>
    </row>
    <row r="198" spans="1:8" ht="24">
      <c r="A198" s="17" t="s">
        <v>306</v>
      </c>
      <c r="B198" s="17" t="s">
        <v>250</v>
      </c>
      <c r="C198" s="9" t="s">
        <v>427</v>
      </c>
      <c r="D198" s="17" t="s">
        <v>244</v>
      </c>
      <c r="E198" s="44" t="s">
        <v>245</v>
      </c>
      <c r="F198" s="66">
        <v>326.25</v>
      </c>
      <c r="G198" s="66">
        <v>279</v>
      </c>
      <c r="H198" s="66">
        <v>279</v>
      </c>
    </row>
    <row r="199" spans="1:8" ht="36">
      <c r="A199" s="17" t="s">
        <v>306</v>
      </c>
      <c r="B199" s="17" t="s">
        <v>250</v>
      </c>
      <c r="C199" s="9" t="s">
        <v>428</v>
      </c>
      <c r="D199" s="17"/>
      <c r="E199" s="44" t="s">
        <v>217</v>
      </c>
      <c r="F199" s="66">
        <f>F200</f>
        <v>1876.1000000000001</v>
      </c>
      <c r="G199" s="66">
        <f>G200</f>
        <v>1876.1000000000001</v>
      </c>
      <c r="H199" s="66">
        <f>H200</f>
        <v>1876.1000000000001</v>
      </c>
    </row>
    <row r="200" spans="1:8" ht="72">
      <c r="A200" s="17" t="s">
        <v>306</v>
      </c>
      <c r="B200" s="17" t="s">
        <v>250</v>
      </c>
      <c r="C200" s="9" t="s">
        <v>428</v>
      </c>
      <c r="D200" s="25" t="s">
        <v>543</v>
      </c>
      <c r="E200" s="45" t="s">
        <v>544</v>
      </c>
      <c r="F200" s="66">
        <f>F201+F202</f>
        <v>1876.1000000000001</v>
      </c>
      <c r="G200" s="66">
        <f>G201+G202</f>
        <v>1876.1000000000001</v>
      </c>
      <c r="H200" s="66">
        <f>H201+H202</f>
        <v>1876.1000000000001</v>
      </c>
    </row>
    <row r="201" spans="1:8">
      <c r="A201" s="17" t="s">
        <v>306</v>
      </c>
      <c r="B201" s="17" t="s">
        <v>250</v>
      </c>
      <c r="C201" s="9" t="s">
        <v>428</v>
      </c>
      <c r="D201" s="26" t="s">
        <v>550</v>
      </c>
      <c r="E201" s="46" t="s">
        <v>50</v>
      </c>
      <c r="F201" s="66">
        <v>1440.9</v>
      </c>
      <c r="G201" s="66">
        <v>1440.9</v>
      </c>
      <c r="H201" s="66">
        <v>1440.9</v>
      </c>
    </row>
    <row r="202" spans="1:8" ht="48">
      <c r="A202" s="17" t="s">
        <v>306</v>
      </c>
      <c r="B202" s="17" t="s">
        <v>250</v>
      </c>
      <c r="C202" s="9" t="s">
        <v>428</v>
      </c>
      <c r="D202" s="26">
        <v>119</v>
      </c>
      <c r="E202" s="46" t="s">
        <v>343</v>
      </c>
      <c r="F202" s="66">
        <v>435.2</v>
      </c>
      <c r="G202" s="66">
        <v>435.2</v>
      </c>
      <c r="H202" s="66">
        <v>435.2</v>
      </c>
    </row>
    <row r="203" spans="1:8" ht="36">
      <c r="A203" s="17" t="s">
        <v>306</v>
      </c>
      <c r="B203" s="17" t="s">
        <v>250</v>
      </c>
      <c r="C203" s="9" t="s">
        <v>518</v>
      </c>
      <c r="D203" s="26"/>
      <c r="E203" s="46" t="s">
        <v>314</v>
      </c>
      <c r="F203" s="66">
        <f t="shared" ref="F203:H205" si="5">F204</f>
        <v>3.5</v>
      </c>
      <c r="G203" s="66">
        <f t="shared" si="5"/>
        <v>300</v>
      </c>
      <c r="H203" s="66">
        <f t="shared" si="5"/>
        <v>300</v>
      </c>
    </row>
    <row r="204" spans="1:8" ht="60">
      <c r="A204" s="17" t="s">
        <v>306</v>
      </c>
      <c r="B204" s="17" t="s">
        <v>250</v>
      </c>
      <c r="C204" s="9" t="s">
        <v>429</v>
      </c>
      <c r="D204" s="17"/>
      <c r="E204" s="46" t="s">
        <v>315</v>
      </c>
      <c r="F204" s="66">
        <f t="shared" si="5"/>
        <v>3.5</v>
      </c>
      <c r="G204" s="66">
        <f t="shared" si="5"/>
        <v>300</v>
      </c>
      <c r="H204" s="66">
        <f t="shared" si="5"/>
        <v>300</v>
      </c>
    </row>
    <row r="205" spans="1:8" ht="24">
      <c r="A205" s="17" t="s">
        <v>306</v>
      </c>
      <c r="B205" s="17" t="s">
        <v>250</v>
      </c>
      <c r="C205" s="9" t="s">
        <v>429</v>
      </c>
      <c r="D205" s="25" t="s">
        <v>242</v>
      </c>
      <c r="E205" s="45" t="s">
        <v>243</v>
      </c>
      <c r="F205" s="66">
        <f t="shared" si="5"/>
        <v>3.5</v>
      </c>
      <c r="G205" s="66">
        <f t="shared" si="5"/>
        <v>300</v>
      </c>
      <c r="H205" s="66">
        <f t="shared" si="5"/>
        <v>300</v>
      </c>
    </row>
    <row r="206" spans="1:8" ht="24">
      <c r="A206" s="17" t="s">
        <v>306</v>
      </c>
      <c r="B206" s="17" t="s">
        <v>250</v>
      </c>
      <c r="C206" s="9" t="s">
        <v>429</v>
      </c>
      <c r="D206" s="17" t="s">
        <v>244</v>
      </c>
      <c r="E206" s="44" t="s">
        <v>245</v>
      </c>
      <c r="F206" s="66">
        <v>3.5</v>
      </c>
      <c r="G206" s="66">
        <v>300</v>
      </c>
      <c r="H206" s="66">
        <v>300</v>
      </c>
    </row>
    <row r="207" spans="1:8" ht="60">
      <c r="A207" s="17" t="s">
        <v>306</v>
      </c>
      <c r="B207" s="17" t="s">
        <v>250</v>
      </c>
      <c r="C207" s="29" t="s">
        <v>390</v>
      </c>
      <c r="D207" s="17"/>
      <c r="E207" s="30" t="s">
        <v>235</v>
      </c>
      <c r="F207" s="66">
        <f t="shared" ref="F207:H210" si="6">F208</f>
        <v>54.2</v>
      </c>
      <c r="G207" s="66">
        <f t="shared" si="6"/>
        <v>120</v>
      </c>
      <c r="H207" s="66">
        <f t="shared" si="6"/>
        <v>0</v>
      </c>
    </row>
    <row r="208" spans="1:8" ht="108">
      <c r="A208" s="17" t="s">
        <v>306</v>
      </c>
      <c r="B208" s="17" t="s">
        <v>250</v>
      </c>
      <c r="C208" s="9" t="s">
        <v>220</v>
      </c>
      <c r="D208" s="17"/>
      <c r="E208" s="44" t="s">
        <v>339</v>
      </c>
      <c r="F208" s="66">
        <f t="shared" si="6"/>
        <v>54.2</v>
      </c>
      <c r="G208" s="66">
        <f t="shared" si="6"/>
        <v>120</v>
      </c>
      <c r="H208" s="66">
        <f t="shared" si="6"/>
        <v>0</v>
      </c>
    </row>
    <row r="209" spans="1:8" ht="36">
      <c r="A209" s="17" t="s">
        <v>306</v>
      </c>
      <c r="B209" s="17" t="s">
        <v>250</v>
      </c>
      <c r="C209" s="9" t="s">
        <v>430</v>
      </c>
      <c r="D209" s="17"/>
      <c r="E209" s="44" t="s">
        <v>329</v>
      </c>
      <c r="F209" s="66">
        <f t="shared" si="6"/>
        <v>54.2</v>
      </c>
      <c r="G209" s="66">
        <f t="shared" si="6"/>
        <v>120</v>
      </c>
      <c r="H209" s="66">
        <f t="shared" si="6"/>
        <v>0</v>
      </c>
    </row>
    <row r="210" spans="1:8" ht="24">
      <c r="A210" s="17" t="s">
        <v>306</v>
      </c>
      <c r="B210" s="17" t="s">
        <v>250</v>
      </c>
      <c r="C210" s="9" t="s">
        <v>430</v>
      </c>
      <c r="D210" s="25" t="s">
        <v>242</v>
      </c>
      <c r="E210" s="45" t="s">
        <v>243</v>
      </c>
      <c r="F210" s="66">
        <f t="shared" si="6"/>
        <v>54.2</v>
      </c>
      <c r="G210" s="66">
        <f t="shared" si="6"/>
        <v>120</v>
      </c>
      <c r="H210" s="66">
        <f t="shared" si="6"/>
        <v>0</v>
      </c>
    </row>
    <row r="211" spans="1:8" ht="24">
      <c r="A211" s="17" t="s">
        <v>306</v>
      </c>
      <c r="B211" s="17" t="s">
        <v>250</v>
      </c>
      <c r="C211" s="9" t="s">
        <v>430</v>
      </c>
      <c r="D211" s="17" t="s">
        <v>244</v>
      </c>
      <c r="E211" s="44" t="s">
        <v>245</v>
      </c>
      <c r="F211" s="66">
        <v>54.2</v>
      </c>
      <c r="G211" s="66">
        <v>120</v>
      </c>
      <c r="H211" s="66"/>
    </row>
    <row r="212" spans="1:8">
      <c r="A212" s="19" t="s">
        <v>233</v>
      </c>
      <c r="B212" s="19" t="s">
        <v>234</v>
      </c>
      <c r="C212" s="20"/>
      <c r="D212" s="17"/>
      <c r="E212" s="48" t="s">
        <v>239</v>
      </c>
      <c r="F212" s="65">
        <f>F213+F220+F226+F267+F250</f>
        <v>14940.029999999999</v>
      </c>
      <c r="G212" s="65">
        <f>G213+G220+G226+G267+G250</f>
        <v>24762.9</v>
      </c>
      <c r="H212" s="65">
        <f>H213+H220+H226+H267+H250</f>
        <v>9785.5</v>
      </c>
    </row>
    <row r="213" spans="1:8">
      <c r="A213" s="19" t="s">
        <v>233</v>
      </c>
      <c r="B213" s="20" t="s">
        <v>240</v>
      </c>
      <c r="C213" s="9"/>
      <c r="D213" s="17"/>
      <c r="E213" s="44" t="s">
        <v>241</v>
      </c>
      <c r="F213" s="65">
        <f>F214</f>
        <v>420</v>
      </c>
      <c r="G213" s="65">
        <f>G214</f>
        <v>420</v>
      </c>
      <c r="H213" s="65">
        <f>H214</f>
        <v>420</v>
      </c>
    </row>
    <row r="214" spans="1:8" ht="24">
      <c r="A214" s="17" t="s">
        <v>233</v>
      </c>
      <c r="B214" s="9" t="s">
        <v>240</v>
      </c>
      <c r="C214" s="9" t="s">
        <v>396</v>
      </c>
      <c r="D214" s="17"/>
      <c r="E214" s="44" t="s">
        <v>106</v>
      </c>
      <c r="F214" s="66">
        <f>F217</f>
        <v>420</v>
      </c>
      <c r="G214" s="66">
        <f>G217</f>
        <v>420</v>
      </c>
      <c r="H214" s="66">
        <f>H217</f>
        <v>420</v>
      </c>
    </row>
    <row r="215" spans="1:8" ht="60">
      <c r="A215" s="17" t="s">
        <v>233</v>
      </c>
      <c r="B215" s="9" t="s">
        <v>240</v>
      </c>
      <c r="C215" s="9" t="s">
        <v>524</v>
      </c>
      <c r="D215" s="9"/>
      <c r="E215" s="44" t="s">
        <v>107</v>
      </c>
      <c r="F215" s="66">
        <f>F217</f>
        <v>420</v>
      </c>
      <c r="G215" s="66">
        <f>G217</f>
        <v>420</v>
      </c>
      <c r="H215" s="66">
        <f>H217</f>
        <v>420</v>
      </c>
    </row>
    <row r="216" spans="1:8" ht="60">
      <c r="A216" s="17" t="s">
        <v>233</v>
      </c>
      <c r="B216" s="9" t="s">
        <v>240</v>
      </c>
      <c r="C216" s="9" t="s">
        <v>526</v>
      </c>
      <c r="D216" s="9"/>
      <c r="E216" s="44" t="s">
        <v>108</v>
      </c>
      <c r="F216" s="66">
        <f t="shared" ref="F216:H218" si="7">F217</f>
        <v>420</v>
      </c>
      <c r="G216" s="66">
        <f t="shared" si="7"/>
        <v>420</v>
      </c>
      <c r="H216" s="66">
        <f t="shared" si="7"/>
        <v>420</v>
      </c>
    </row>
    <row r="217" spans="1:8" ht="24">
      <c r="A217" s="17" t="s">
        <v>233</v>
      </c>
      <c r="B217" s="9" t="s">
        <v>240</v>
      </c>
      <c r="C217" s="9" t="s">
        <v>431</v>
      </c>
      <c r="D217" s="9"/>
      <c r="E217" s="44" t="s">
        <v>289</v>
      </c>
      <c r="F217" s="66">
        <f t="shared" si="7"/>
        <v>420</v>
      </c>
      <c r="G217" s="66">
        <f t="shared" si="7"/>
        <v>420</v>
      </c>
      <c r="H217" s="66">
        <f t="shared" si="7"/>
        <v>420</v>
      </c>
    </row>
    <row r="218" spans="1:8" ht="48">
      <c r="A218" s="17" t="s">
        <v>233</v>
      </c>
      <c r="B218" s="9" t="s">
        <v>240</v>
      </c>
      <c r="C218" s="9" t="s">
        <v>431</v>
      </c>
      <c r="D218" s="28" t="s">
        <v>282</v>
      </c>
      <c r="E218" s="45" t="s">
        <v>283</v>
      </c>
      <c r="F218" s="66">
        <f t="shared" si="7"/>
        <v>420</v>
      </c>
      <c r="G218" s="66">
        <f t="shared" si="7"/>
        <v>420</v>
      </c>
      <c r="H218" s="66">
        <f t="shared" si="7"/>
        <v>420</v>
      </c>
    </row>
    <row r="219" spans="1:8" ht="48">
      <c r="A219" s="17" t="s">
        <v>233</v>
      </c>
      <c r="B219" s="9" t="s">
        <v>240</v>
      </c>
      <c r="C219" s="9" t="s">
        <v>431</v>
      </c>
      <c r="D219" s="9" t="s">
        <v>287</v>
      </c>
      <c r="E219" s="44" t="s">
        <v>288</v>
      </c>
      <c r="F219" s="66">
        <v>420</v>
      </c>
      <c r="G219" s="66">
        <v>420</v>
      </c>
      <c r="H219" s="66">
        <v>420</v>
      </c>
    </row>
    <row r="220" spans="1:8">
      <c r="A220" s="20" t="s">
        <v>233</v>
      </c>
      <c r="B220" s="20" t="s">
        <v>26</v>
      </c>
      <c r="C220" s="9"/>
      <c r="D220" s="9"/>
      <c r="E220" s="44" t="s">
        <v>69</v>
      </c>
      <c r="F220" s="65">
        <f t="shared" ref="F220:H224" si="8">F221</f>
        <v>1695.3</v>
      </c>
      <c r="G220" s="65">
        <f t="shared" si="8"/>
        <v>1695.3</v>
      </c>
      <c r="H220" s="65">
        <f t="shared" si="8"/>
        <v>1695.3</v>
      </c>
    </row>
    <row r="221" spans="1:8" ht="24">
      <c r="A221" s="9" t="s">
        <v>233</v>
      </c>
      <c r="B221" s="9" t="s">
        <v>26</v>
      </c>
      <c r="C221" s="9" t="s">
        <v>124</v>
      </c>
      <c r="D221" s="9"/>
      <c r="E221" s="44" t="s">
        <v>66</v>
      </c>
      <c r="F221" s="66">
        <f t="shared" si="8"/>
        <v>1695.3</v>
      </c>
      <c r="G221" s="66">
        <f t="shared" si="8"/>
        <v>1695.3</v>
      </c>
      <c r="H221" s="66">
        <f t="shared" si="8"/>
        <v>1695.3</v>
      </c>
    </row>
    <row r="222" spans="1:8" ht="36">
      <c r="A222" s="9" t="s">
        <v>233</v>
      </c>
      <c r="B222" s="9" t="s">
        <v>26</v>
      </c>
      <c r="C222" s="9" t="s">
        <v>409</v>
      </c>
      <c r="D222" s="9"/>
      <c r="E222" s="44" t="s">
        <v>67</v>
      </c>
      <c r="F222" s="66">
        <f t="shared" si="8"/>
        <v>1695.3</v>
      </c>
      <c r="G222" s="66">
        <f t="shared" si="8"/>
        <v>1695.3</v>
      </c>
      <c r="H222" s="66">
        <f t="shared" si="8"/>
        <v>1695.3</v>
      </c>
    </row>
    <row r="223" spans="1:8" ht="132">
      <c r="A223" s="9" t="s">
        <v>233</v>
      </c>
      <c r="B223" s="9" t="s">
        <v>26</v>
      </c>
      <c r="C223" s="27" t="s">
        <v>432</v>
      </c>
      <c r="D223" s="67"/>
      <c r="E223" s="50" t="s">
        <v>196</v>
      </c>
      <c r="F223" s="66">
        <f t="shared" si="8"/>
        <v>1695.3</v>
      </c>
      <c r="G223" s="66">
        <f t="shared" si="8"/>
        <v>1695.3</v>
      </c>
      <c r="H223" s="66">
        <f t="shared" si="8"/>
        <v>1695.3</v>
      </c>
    </row>
    <row r="224" spans="1:8" ht="24">
      <c r="A224" s="9" t="s">
        <v>233</v>
      </c>
      <c r="B224" s="9" t="s">
        <v>26</v>
      </c>
      <c r="C224" s="27" t="s">
        <v>432</v>
      </c>
      <c r="D224" s="25" t="s">
        <v>242</v>
      </c>
      <c r="E224" s="45" t="s">
        <v>243</v>
      </c>
      <c r="F224" s="66">
        <f t="shared" si="8"/>
        <v>1695.3</v>
      </c>
      <c r="G224" s="66">
        <f t="shared" si="8"/>
        <v>1695.3</v>
      </c>
      <c r="H224" s="66">
        <f t="shared" si="8"/>
        <v>1695.3</v>
      </c>
    </row>
    <row r="225" spans="1:8" ht="24">
      <c r="A225" s="9" t="s">
        <v>233</v>
      </c>
      <c r="B225" s="9" t="s">
        <v>26</v>
      </c>
      <c r="C225" s="27" t="s">
        <v>432</v>
      </c>
      <c r="D225" s="17" t="s">
        <v>244</v>
      </c>
      <c r="E225" s="44" t="s">
        <v>245</v>
      </c>
      <c r="F225" s="66">
        <v>1695.3</v>
      </c>
      <c r="G225" s="66">
        <v>1695.3</v>
      </c>
      <c r="H225" s="66">
        <v>1695.3</v>
      </c>
    </row>
    <row r="226" spans="1:8">
      <c r="A226" s="19" t="s">
        <v>233</v>
      </c>
      <c r="B226" s="19" t="s">
        <v>246</v>
      </c>
      <c r="C226" s="20"/>
      <c r="D226" s="17"/>
      <c r="E226" s="44" t="s">
        <v>247</v>
      </c>
      <c r="F226" s="65">
        <f t="shared" ref="F226:H227" si="9">F227</f>
        <v>4094.1939999999995</v>
      </c>
      <c r="G226" s="65">
        <f t="shared" si="9"/>
        <v>1273.3</v>
      </c>
      <c r="H226" s="65">
        <f t="shared" si="9"/>
        <v>1273.3</v>
      </c>
    </row>
    <row r="227" spans="1:8" ht="36">
      <c r="A227" s="17" t="s">
        <v>233</v>
      </c>
      <c r="B227" s="17" t="s">
        <v>246</v>
      </c>
      <c r="C227" s="9" t="s">
        <v>39</v>
      </c>
      <c r="D227" s="17"/>
      <c r="E227" s="52" t="s">
        <v>515</v>
      </c>
      <c r="F227" s="66">
        <f t="shared" si="9"/>
        <v>4094.1939999999995</v>
      </c>
      <c r="G227" s="66">
        <f t="shared" si="9"/>
        <v>1273.3</v>
      </c>
      <c r="H227" s="66">
        <f t="shared" si="9"/>
        <v>1273.3</v>
      </c>
    </row>
    <row r="228" spans="1:8" ht="36">
      <c r="A228" s="17" t="s">
        <v>233</v>
      </c>
      <c r="B228" s="17" t="s">
        <v>246</v>
      </c>
      <c r="C228" s="9" t="s">
        <v>40</v>
      </c>
      <c r="D228" s="17"/>
      <c r="E228" s="44" t="s">
        <v>516</v>
      </c>
      <c r="F228" s="66">
        <f>F229+F240</f>
        <v>4094.1939999999995</v>
      </c>
      <c r="G228" s="66">
        <f>G229+G240</f>
        <v>1273.3</v>
      </c>
      <c r="H228" s="66">
        <f>H229+H240</f>
        <v>1273.3</v>
      </c>
    </row>
    <row r="229" spans="1:8" ht="24">
      <c r="A229" s="17" t="s">
        <v>233</v>
      </c>
      <c r="B229" s="17" t="s">
        <v>246</v>
      </c>
      <c r="C229" s="9" t="s">
        <v>41</v>
      </c>
      <c r="D229" s="17"/>
      <c r="E229" s="44" t="s">
        <v>517</v>
      </c>
      <c r="F229" s="66">
        <f>F230+F235</f>
        <v>1930.8</v>
      </c>
      <c r="G229" s="66">
        <f>G235</f>
        <v>754.5</v>
      </c>
      <c r="H229" s="66">
        <f>H235</f>
        <v>754.5</v>
      </c>
    </row>
    <row r="230" spans="1:8" ht="84">
      <c r="A230" s="17" t="s">
        <v>233</v>
      </c>
      <c r="B230" s="17" t="s">
        <v>246</v>
      </c>
      <c r="C230" s="9" t="s">
        <v>595</v>
      </c>
      <c r="D230" s="17"/>
      <c r="E230" s="44" t="s">
        <v>594</v>
      </c>
      <c r="F230" s="66">
        <v>965.4</v>
      </c>
      <c r="G230" s="66"/>
      <c r="H230" s="66"/>
    </row>
    <row r="231" spans="1:8" ht="24">
      <c r="A231" s="17" t="s">
        <v>233</v>
      </c>
      <c r="B231" s="17" t="s">
        <v>246</v>
      </c>
      <c r="C231" s="9" t="s">
        <v>595</v>
      </c>
      <c r="D231" s="25" t="s">
        <v>242</v>
      </c>
      <c r="E231" s="45" t="s">
        <v>243</v>
      </c>
      <c r="F231" s="66">
        <f>F232</f>
        <v>54.381</v>
      </c>
      <c r="G231" s="66"/>
      <c r="H231" s="66"/>
    </row>
    <row r="232" spans="1:8" ht="24">
      <c r="A232" s="17" t="s">
        <v>233</v>
      </c>
      <c r="B232" s="17" t="s">
        <v>246</v>
      </c>
      <c r="C232" s="9" t="s">
        <v>595</v>
      </c>
      <c r="D232" s="17" t="s">
        <v>244</v>
      </c>
      <c r="E232" s="44" t="s">
        <v>245</v>
      </c>
      <c r="F232" s="66">
        <v>54.381</v>
      </c>
      <c r="G232" s="66"/>
      <c r="H232" s="66"/>
    </row>
    <row r="233" spans="1:8">
      <c r="A233" s="17" t="s">
        <v>233</v>
      </c>
      <c r="B233" s="17" t="s">
        <v>246</v>
      </c>
      <c r="C233" s="9" t="s">
        <v>595</v>
      </c>
      <c r="D233" s="17" t="s">
        <v>248</v>
      </c>
      <c r="E233" s="44" t="s">
        <v>249</v>
      </c>
      <c r="F233" s="66">
        <f>F234</f>
        <v>911.01900000000001</v>
      </c>
      <c r="G233" s="66"/>
      <c r="H233" s="66"/>
    </row>
    <row r="234" spans="1:8" ht="72">
      <c r="A234" s="17" t="s">
        <v>233</v>
      </c>
      <c r="B234" s="17" t="s">
        <v>246</v>
      </c>
      <c r="C234" s="9" t="s">
        <v>595</v>
      </c>
      <c r="D234" s="17">
        <v>811</v>
      </c>
      <c r="E234" s="44" t="s">
        <v>354</v>
      </c>
      <c r="F234" s="66">
        <v>911.01900000000001</v>
      </c>
      <c r="G234" s="66"/>
      <c r="H234" s="66"/>
    </row>
    <row r="235" spans="1:8" ht="120">
      <c r="A235" s="17" t="s">
        <v>233</v>
      </c>
      <c r="B235" s="17" t="s">
        <v>246</v>
      </c>
      <c r="C235" s="9" t="s">
        <v>433</v>
      </c>
      <c r="D235" s="17"/>
      <c r="E235" s="44" t="s">
        <v>252</v>
      </c>
      <c r="F235" s="66">
        <f>F236+F238</f>
        <v>965.4</v>
      </c>
      <c r="G235" s="66">
        <f>G238</f>
        <v>754.5</v>
      </c>
      <c r="H235" s="66">
        <f>H238</f>
        <v>754.5</v>
      </c>
    </row>
    <row r="236" spans="1:8" ht="24">
      <c r="A236" s="17" t="s">
        <v>233</v>
      </c>
      <c r="B236" s="17" t="s">
        <v>246</v>
      </c>
      <c r="C236" s="9" t="s">
        <v>433</v>
      </c>
      <c r="D236" s="25" t="s">
        <v>242</v>
      </c>
      <c r="E236" s="45" t="s">
        <v>243</v>
      </c>
      <c r="F236" s="66">
        <f>F237</f>
        <v>54.381</v>
      </c>
      <c r="G236" s="66"/>
      <c r="H236" s="66"/>
    </row>
    <row r="237" spans="1:8" ht="24">
      <c r="A237" s="17" t="s">
        <v>233</v>
      </c>
      <c r="B237" s="17" t="s">
        <v>246</v>
      </c>
      <c r="C237" s="9" t="s">
        <v>433</v>
      </c>
      <c r="D237" s="17" t="s">
        <v>244</v>
      </c>
      <c r="E237" s="44" t="s">
        <v>245</v>
      </c>
      <c r="F237" s="66">
        <v>54.381</v>
      </c>
      <c r="G237" s="66"/>
      <c r="H237" s="66"/>
    </row>
    <row r="238" spans="1:8">
      <c r="A238" s="17" t="s">
        <v>233</v>
      </c>
      <c r="B238" s="17" t="s">
        <v>246</v>
      </c>
      <c r="C238" s="9" t="s">
        <v>433</v>
      </c>
      <c r="D238" s="17" t="s">
        <v>248</v>
      </c>
      <c r="E238" s="44" t="s">
        <v>249</v>
      </c>
      <c r="F238" s="66">
        <f>F239</f>
        <v>911.01900000000001</v>
      </c>
      <c r="G238" s="66">
        <f>G239</f>
        <v>754.5</v>
      </c>
      <c r="H238" s="66">
        <f>H239</f>
        <v>754.5</v>
      </c>
    </row>
    <row r="239" spans="1:8" ht="72">
      <c r="A239" s="17" t="s">
        <v>233</v>
      </c>
      <c r="B239" s="17" t="s">
        <v>246</v>
      </c>
      <c r="C239" s="9" t="s">
        <v>433</v>
      </c>
      <c r="D239" s="17">
        <v>811</v>
      </c>
      <c r="E239" s="44" t="s">
        <v>354</v>
      </c>
      <c r="F239" s="66">
        <v>911.01900000000001</v>
      </c>
      <c r="G239" s="66">
        <v>754.5</v>
      </c>
      <c r="H239" s="66">
        <v>754.5</v>
      </c>
    </row>
    <row r="240" spans="1:8" ht="24">
      <c r="A240" s="17" t="s">
        <v>233</v>
      </c>
      <c r="B240" s="17" t="s">
        <v>246</v>
      </c>
      <c r="C240" s="9" t="s">
        <v>42</v>
      </c>
      <c r="D240" s="17"/>
      <c r="E240" s="44" t="s">
        <v>254</v>
      </c>
      <c r="F240" s="66">
        <f>F244+F241+F247</f>
        <v>2163.3939999999998</v>
      </c>
      <c r="G240" s="66">
        <f>G244</f>
        <v>518.79999999999995</v>
      </c>
      <c r="H240" s="66">
        <f>H244</f>
        <v>518.79999999999995</v>
      </c>
    </row>
    <row r="241" spans="1:8" ht="36">
      <c r="A241" s="17" t="s">
        <v>233</v>
      </c>
      <c r="B241" s="17" t="s">
        <v>246</v>
      </c>
      <c r="C241" s="9" t="s">
        <v>593</v>
      </c>
      <c r="D241" s="17"/>
      <c r="E241" s="44" t="s">
        <v>592</v>
      </c>
      <c r="F241" s="66">
        <f>F242</f>
        <v>1619.5</v>
      </c>
      <c r="G241" s="66"/>
      <c r="H241" s="66"/>
    </row>
    <row r="242" spans="1:8" ht="24">
      <c r="A242" s="17" t="s">
        <v>233</v>
      </c>
      <c r="B242" s="17" t="s">
        <v>246</v>
      </c>
      <c r="C242" s="9" t="s">
        <v>593</v>
      </c>
      <c r="D242" s="25" t="s">
        <v>242</v>
      </c>
      <c r="E242" s="45" t="s">
        <v>243</v>
      </c>
      <c r="F242" s="66">
        <f>F243</f>
        <v>1619.5</v>
      </c>
      <c r="G242" s="66"/>
      <c r="H242" s="66"/>
    </row>
    <row r="243" spans="1:8" ht="24">
      <c r="A243" s="17" t="s">
        <v>233</v>
      </c>
      <c r="B243" s="17" t="s">
        <v>246</v>
      </c>
      <c r="C243" s="9" t="s">
        <v>593</v>
      </c>
      <c r="D243" s="17" t="s">
        <v>244</v>
      </c>
      <c r="E243" s="44" t="s">
        <v>245</v>
      </c>
      <c r="F243" s="66">
        <v>1619.5</v>
      </c>
      <c r="G243" s="66"/>
      <c r="H243" s="66"/>
    </row>
    <row r="244" spans="1:8" ht="36">
      <c r="A244" s="17" t="s">
        <v>233</v>
      </c>
      <c r="B244" s="17" t="s">
        <v>246</v>
      </c>
      <c r="C244" s="9" t="s">
        <v>434</v>
      </c>
      <c r="D244" s="17"/>
      <c r="E244" s="44" t="s">
        <v>253</v>
      </c>
      <c r="F244" s="66">
        <f t="shared" ref="F244:H245" si="10">F245</f>
        <v>539.83399999999995</v>
      </c>
      <c r="G244" s="66">
        <f t="shared" si="10"/>
        <v>518.79999999999995</v>
      </c>
      <c r="H244" s="66">
        <f t="shared" si="10"/>
        <v>518.79999999999995</v>
      </c>
    </row>
    <row r="245" spans="1:8" ht="24">
      <c r="A245" s="17" t="s">
        <v>233</v>
      </c>
      <c r="B245" s="17" t="s">
        <v>246</v>
      </c>
      <c r="C245" s="9" t="s">
        <v>434</v>
      </c>
      <c r="D245" s="25" t="s">
        <v>242</v>
      </c>
      <c r="E245" s="45" t="s">
        <v>243</v>
      </c>
      <c r="F245" s="66">
        <f t="shared" si="10"/>
        <v>539.83399999999995</v>
      </c>
      <c r="G245" s="66">
        <f t="shared" si="10"/>
        <v>518.79999999999995</v>
      </c>
      <c r="H245" s="66">
        <f t="shared" si="10"/>
        <v>518.79999999999995</v>
      </c>
    </row>
    <row r="246" spans="1:8" ht="24">
      <c r="A246" s="17" t="s">
        <v>233</v>
      </c>
      <c r="B246" s="17" t="s">
        <v>246</v>
      </c>
      <c r="C246" s="9" t="s">
        <v>434</v>
      </c>
      <c r="D246" s="17" t="s">
        <v>244</v>
      </c>
      <c r="E246" s="44" t="s">
        <v>245</v>
      </c>
      <c r="F246" s="66">
        <v>539.83399999999995</v>
      </c>
      <c r="G246" s="66">
        <v>518.79999999999995</v>
      </c>
      <c r="H246" s="66">
        <v>518.79999999999995</v>
      </c>
    </row>
    <row r="247" spans="1:8" ht="48">
      <c r="A247" s="17" t="s">
        <v>233</v>
      </c>
      <c r="B247" s="17" t="s">
        <v>246</v>
      </c>
      <c r="C247" s="9" t="s">
        <v>627</v>
      </c>
      <c r="D247" s="17"/>
      <c r="E247" s="44" t="s">
        <v>626</v>
      </c>
      <c r="F247" s="66">
        <f>F248</f>
        <v>4.0599999999999996</v>
      </c>
      <c r="G247" s="66"/>
      <c r="H247" s="66"/>
    </row>
    <row r="248" spans="1:8" ht="24">
      <c r="A248" s="17" t="s">
        <v>233</v>
      </c>
      <c r="B248" s="17" t="s">
        <v>246</v>
      </c>
      <c r="C248" s="9" t="s">
        <v>627</v>
      </c>
      <c r="D248" s="25" t="s">
        <v>242</v>
      </c>
      <c r="E248" s="45" t="s">
        <v>243</v>
      </c>
      <c r="F248" s="66">
        <f>F249</f>
        <v>4.0599999999999996</v>
      </c>
      <c r="G248" s="66"/>
      <c r="H248" s="66"/>
    </row>
    <row r="249" spans="1:8" ht="24">
      <c r="A249" s="17" t="s">
        <v>233</v>
      </c>
      <c r="B249" s="17" t="s">
        <v>246</v>
      </c>
      <c r="C249" s="9" t="s">
        <v>627</v>
      </c>
      <c r="D249" s="17" t="s">
        <v>244</v>
      </c>
      <c r="E249" s="44" t="s">
        <v>245</v>
      </c>
      <c r="F249" s="66">
        <v>4.0599999999999996</v>
      </c>
      <c r="G249" s="66"/>
      <c r="H249" s="66"/>
    </row>
    <row r="250" spans="1:8">
      <c r="A250" s="19" t="s">
        <v>233</v>
      </c>
      <c r="B250" s="19" t="s">
        <v>250</v>
      </c>
      <c r="C250" s="20"/>
      <c r="D250" s="17"/>
      <c r="E250" s="44" t="s">
        <v>34</v>
      </c>
      <c r="F250" s="65">
        <f>F251+F261</f>
        <v>4881.3359999999993</v>
      </c>
      <c r="G250" s="65">
        <f>G251+G261</f>
        <v>16674.3</v>
      </c>
      <c r="H250" s="65">
        <f>H251+H261</f>
        <v>2696.8999999999996</v>
      </c>
    </row>
    <row r="251" spans="1:8" ht="36">
      <c r="A251" s="17" t="s">
        <v>233</v>
      </c>
      <c r="B251" s="17" t="s">
        <v>250</v>
      </c>
      <c r="C251" s="9" t="s">
        <v>39</v>
      </c>
      <c r="D251" s="17"/>
      <c r="E251" s="52" t="s">
        <v>515</v>
      </c>
      <c r="F251" s="66">
        <f>F252</f>
        <v>2454.1</v>
      </c>
      <c r="G251" s="66">
        <f>G252</f>
        <v>2575</v>
      </c>
      <c r="H251" s="66">
        <f>H252</f>
        <v>2696.8999999999996</v>
      </c>
    </row>
    <row r="252" spans="1:8" ht="60">
      <c r="A252" s="17" t="s">
        <v>233</v>
      </c>
      <c r="B252" s="17" t="s">
        <v>250</v>
      </c>
      <c r="C252" s="9" t="s">
        <v>371</v>
      </c>
      <c r="D252" s="17"/>
      <c r="E252" s="44" t="s">
        <v>403</v>
      </c>
      <c r="F252" s="66">
        <f>F254+F257</f>
        <v>2454.1</v>
      </c>
      <c r="G252" s="66">
        <f>G254+G257</f>
        <v>2575</v>
      </c>
      <c r="H252" s="66">
        <f>H254+H257</f>
        <v>2696.8999999999996</v>
      </c>
    </row>
    <row r="253" spans="1:8" ht="48">
      <c r="A253" s="17" t="s">
        <v>233</v>
      </c>
      <c r="B253" s="17" t="s">
        <v>250</v>
      </c>
      <c r="C253" s="9" t="s">
        <v>369</v>
      </c>
      <c r="D253" s="17"/>
      <c r="E253" s="44" t="s">
        <v>412</v>
      </c>
      <c r="F253" s="66">
        <f t="shared" ref="F253:H255" si="11">F254</f>
        <v>2385.1999999999998</v>
      </c>
      <c r="G253" s="66">
        <f t="shared" si="11"/>
        <v>2497.3000000000002</v>
      </c>
      <c r="H253" s="66">
        <f t="shared" si="11"/>
        <v>2612.1999999999998</v>
      </c>
    </row>
    <row r="254" spans="1:8" ht="72">
      <c r="A254" s="17" t="s">
        <v>233</v>
      </c>
      <c r="B254" s="17" t="s">
        <v>250</v>
      </c>
      <c r="C254" s="27" t="s">
        <v>370</v>
      </c>
      <c r="D254" s="67"/>
      <c r="E254" s="51" t="s">
        <v>192</v>
      </c>
      <c r="F254" s="66">
        <f t="shared" si="11"/>
        <v>2385.1999999999998</v>
      </c>
      <c r="G254" s="66">
        <f t="shared" si="11"/>
        <v>2497.3000000000002</v>
      </c>
      <c r="H254" s="66">
        <f t="shared" si="11"/>
        <v>2612.1999999999998</v>
      </c>
    </row>
    <row r="255" spans="1:8" ht="24">
      <c r="A255" s="17" t="s">
        <v>233</v>
      </c>
      <c r="B255" s="17" t="s">
        <v>250</v>
      </c>
      <c r="C255" s="27" t="s">
        <v>370</v>
      </c>
      <c r="D255" s="25" t="s">
        <v>242</v>
      </c>
      <c r="E255" s="45" t="s">
        <v>243</v>
      </c>
      <c r="F255" s="66">
        <f t="shared" si="11"/>
        <v>2385.1999999999998</v>
      </c>
      <c r="G255" s="66">
        <f t="shared" si="11"/>
        <v>2497.3000000000002</v>
      </c>
      <c r="H255" s="66">
        <f t="shared" si="11"/>
        <v>2612.1999999999998</v>
      </c>
    </row>
    <row r="256" spans="1:8" ht="24">
      <c r="A256" s="17" t="s">
        <v>233</v>
      </c>
      <c r="B256" s="17" t="s">
        <v>250</v>
      </c>
      <c r="C256" s="27" t="s">
        <v>370</v>
      </c>
      <c r="D256" s="17" t="s">
        <v>244</v>
      </c>
      <c r="E256" s="44" t="s">
        <v>245</v>
      </c>
      <c r="F256" s="66">
        <v>2385.1999999999998</v>
      </c>
      <c r="G256" s="66">
        <v>2497.3000000000002</v>
      </c>
      <c r="H256" s="66">
        <v>2612.1999999999998</v>
      </c>
    </row>
    <row r="257" spans="1:8" ht="60">
      <c r="A257" s="17" t="s">
        <v>233</v>
      </c>
      <c r="B257" s="17" t="s">
        <v>250</v>
      </c>
      <c r="C257" s="27" t="s">
        <v>88</v>
      </c>
      <c r="D257" s="17"/>
      <c r="E257" s="44" t="s">
        <v>87</v>
      </c>
      <c r="F257" s="66">
        <f t="shared" ref="F257:H259" si="12">F258</f>
        <v>68.900000000000006</v>
      </c>
      <c r="G257" s="66">
        <f t="shared" si="12"/>
        <v>77.7</v>
      </c>
      <c r="H257" s="66">
        <f t="shared" si="12"/>
        <v>84.7</v>
      </c>
    </row>
    <row r="258" spans="1:8" ht="84">
      <c r="A258" s="17" t="s">
        <v>233</v>
      </c>
      <c r="B258" s="17" t="s">
        <v>250</v>
      </c>
      <c r="C258" s="27" t="s">
        <v>85</v>
      </c>
      <c r="D258" s="17"/>
      <c r="E258" s="44" t="s">
        <v>86</v>
      </c>
      <c r="F258" s="66">
        <f t="shared" si="12"/>
        <v>68.900000000000006</v>
      </c>
      <c r="G258" s="66">
        <f t="shared" si="12"/>
        <v>77.7</v>
      </c>
      <c r="H258" s="66">
        <f t="shared" si="12"/>
        <v>84.7</v>
      </c>
    </row>
    <row r="259" spans="1:8" ht="24">
      <c r="A259" s="17" t="s">
        <v>233</v>
      </c>
      <c r="B259" s="17" t="s">
        <v>250</v>
      </c>
      <c r="C259" s="27" t="s">
        <v>85</v>
      </c>
      <c r="D259" s="25" t="s">
        <v>242</v>
      </c>
      <c r="E259" s="45" t="s">
        <v>243</v>
      </c>
      <c r="F259" s="66">
        <f t="shared" si="12"/>
        <v>68.900000000000006</v>
      </c>
      <c r="G259" s="66">
        <f t="shared" si="12"/>
        <v>77.7</v>
      </c>
      <c r="H259" s="66">
        <f t="shared" si="12"/>
        <v>84.7</v>
      </c>
    </row>
    <row r="260" spans="1:8" ht="24">
      <c r="A260" s="17" t="s">
        <v>233</v>
      </c>
      <c r="B260" s="17" t="s">
        <v>250</v>
      </c>
      <c r="C260" s="27" t="s">
        <v>85</v>
      </c>
      <c r="D260" s="17" t="s">
        <v>244</v>
      </c>
      <c r="E260" s="44" t="s">
        <v>245</v>
      </c>
      <c r="F260" s="66">
        <v>68.900000000000006</v>
      </c>
      <c r="G260" s="66">
        <v>77.7</v>
      </c>
      <c r="H260" s="66">
        <v>84.7</v>
      </c>
    </row>
    <row r="261" spans="1:8" ht="36">
      <c r="A261" s="17" t="s">
        <v>233</v>
      </c>
      <c r="B261" s="17" t="s">
        <v>250</v>
      </c>
      <c r="C261" s="27" t="s">
        <v>257</v>
      </c>
      <c r="D261" s="17"/>
      <c r="E261" s="44" t="s">
        <v>322</v>
      </c>
      <c r="F261" s="66">
        <f t="shared" ref="F261:G265" si="13">F262</f>
        <v>2427.2359999999999</v>
      </c>
      <c r="G261" s="66">
        <f t="shared" si="13"/>
        <v>14099.3</v>
      </c>
      <c r="H261" s="66"/>
    </row>
    <row r="262" spans="1:8" ht="36">
      <c r="A262" s="17" t="s">
        <v>233</v>
      </c>
      <c r="B262" s="17" t="s">
        <v>250</v>
      </c>
      <c r="C262" s="27" t="s">
        <v>258</v>
      </c>
      <c r="D262" s="17"/>
      <c r="E262" s="44" t="s">
        <v>255</v>
      </c>
      <c r="F262" s="66">
        <f t="shared" si="13"/>
        <v>2427.2359999999999</v>
      </c>
      <c r="G262" s="66">
        <f t="shared" si="13"/>
        <v>14099.3</v>
      </c>
      <c r="H262" s="66"/>
    </row>
    <row r="263" spans="1:8" ht="72">
      <c r="A263" s="17" t="s">
        <v>233</v>
      </c>
      <c r="B263" s="17" t="s">
        <v>250</v>
      </c>
      <c r="C263" s="27" t="s">
        <v>259</v>
      </c>
      <c r="D263" s="17"/>
      <c r="E263" s="44" t="s">
        <v>256</v>
      </c>
      <c r="F263" s="66">
        <f t="shared" si="13"/>
        <v>2427.2359999999999</v>
      </c>
      <c r="G263" s="66">
        <f t="shared" si="13"/>
        <v>14099.3</v>
      </c>
      <c r="H263" s="66"/>
    </row>
    <row r="264" spans="1:8" ht="48">
      <c r="A264" s="17" t="s">
        <v>233</v>
      </c>
      <c r="B264" s="17" t="s">
        <v>250</v>
      </c>
      <c r="C264" s="27" t="s">
        <v>435</v>
      </c>
      <c r="D264" s="17"/>
      <c r="E264" s="44" t="s">
        <v>263</v>
      </c>
      <c r="F264" s="66">
        <f t="shared" si="13"/>
        <v>2427.2359999999999</v>
      </c>
      <c r="G264" s="66">
        <f t="shared" si="13"/>
        <v>14099.3</v>
      </c>
      <c r="H264" s="66"/>
    </row>
    <row r="265" spans="1:8" ht="36">
      <c r="A265" s="17" t="s">
        <v>233</v>
      </c>
      <c r="B265" s="17" t="s">
        <v>250</v>
      </c>
      <c r="C265" s="27" t="s">
        <v>435</v>
      </c>
      <c r="D265" s="17">
        <v>400</v>
      </c>
      <c r="E265" s="44" t="s">
        <v>402</v>
      </c>
      <c r="F265" s="66">
        <f t="shared" si="13"/>
        <v>2427.2359999999999</v>
      </c>
      <c r="G265" s="66">
        <f t="shared" si="13"/>
        <v>14099.3</v>
      </c>
      <c r="H265" s="66"/>
    </row>
    <row r="266" spans="1:8" ht="48">
      <c r="A266" s="17" t="s">
        <v>233</v>
      </c>
      <c r="B266" s="17" t="s">
        <v>250</v>
      </c>
      <c r="C266" s="27" t="s">
        <v>435</v>
      </c>
      <c r="D266" s="17">
        <v>414</v>
      </c>
      <c r="E266" s="44" t="s">
        <v>401</v>
      </c>
      <c r="F266" s="66">
        <v>2427.2359999999999</v>
      </c>
      <c r="G266" s="66">
        <v>14099.3</v>
      </c>
      <c r="H266" s="66"/>
    </row>
    <row r="267" spans="1:8" ht="24">
      <c r="A267" s="19" t="s">
        <v>233</v>
      </c>
      <c r="B267" s="19" t="s">
        <v>333</v>
      </c>
      <c r="C267" s="20"/>
      <c r="D267" s="17"/>
      <c r="E267" s="52" t="s">
        <v>27</v>
      </c>
      <c r="F267" s="65">
        <f>F268+F289+F311</f>
        <v>3849.2</v>
      </c>
      <c r="G267" s="65">
        <f>G268+G289+G311</f>
        <v>4700</v>
      </c>
      <c r="H267" s="65">
        <f>H268+H289+H311</f>
        <v>3700</v>
      </c>
    </row>
    <row r="268" spans="1:8" ht="36">
      <c r="A268" s="17" t="s">
        <v>233</v>
      </c>
      <c r="B268" s="17">
        <v>12</v>
      </c>
      <c r="C268" s="27" t="s">
        <v>43</v>
      </c>
      <c r="D268" s="17"/>
      <c r="E268" s="44" t="s">
        <v>97</v>
      </c>
      <c r="F268" s="66">
        <f>F269</f>
        <v>1700</v>
      </c>
      <c r="G268" s="66">
        <f>G269</f>
        <v>1700</v>
      </c>
      <c r="H268" s="66">
        <f>H269</f>
        <v>1700</v>
      </c>
    </row>
    <row r="269" spans="1:8" ht="48">
      <c r="A269" s="17" t="s">
        <v>233</v>
      </c>
      <c r="B269" s="17">
        <v>12</v>
      </c>
      <c r="C269" s="27" t="s">
        <v>44</v>
      </c>
      <c r="D269" s="17"/>
      <c r="E269" s="44" t="s">
        <v>98</v>
      </c>
      <c r="F269" s="66">
        <f>F270+F274+F278+F285</f>
        <v>1700</v>
      </c>
      <c r="G269" s="66">
        <f>G270+G274+G278+G285</f>
        <v>1700</v>
      </c>
      <c r="H269" s="66">
        <f>H270+H274+H278+H285</f>
        <v>1700</v>
      </c>
    </row>
    <row r="270" spans="1:8" ht="36">
      <c r="A270" s="17" t="s">
        <v>233</v>
      </c>
      <c r="B270" s="17">
        <v>12</v>
      </c>
      <c r="C270" s="27" t="s">
        <v>102</v>
      </c>
      <c r="D270" s="17"/>
      <c r="E270" s="44" t="s">
        <v>99</v>
      </c>
      <c r="F270" s="66">
        <f>F271</f>
        <v>50</v>
      </c>
      <c r="G270" s="66">
        <f>G271</f>
        <v>50</v>
      </c>
      <c r="H270" s="66">
        <f>H271</f>
        <v>50</v>
      </c>
    </row>
    <row r="271" spans="1:8" ht="36">
      <c r="A271" s="17" t="s">
        <v>233</v>
      </c>
      <c r="B271" s="17">
        <v>12</v>
      </c>
      <c r="C271" s="27" t="s">
        <v>436</v>
      </c>
      <c r="D271" s="17"/>
      <c r="E271" s="44" t="s">
        <v>100</v>
      </c>
      <c r="F271" s="66">
        <v>50</v>
      </c>
      <c r="G271" s="66">
        <v>50</v>
      </c>
      <c r="H271" s="66">
        <v>50</v>
      </c>
    </row>
    <row r="272" spans="1:8" ht="24">
      <c r="A272" s="17" t="s">
        <v>233</v>
      </c>
      <c r="B272" s="17">
        <v>12</v>
      </c>
      <c r="C272" s="27" t="s">
        <v>436</v>
      </c>
      <c r="D272" s="25" t="s">
        <v>242</v>
      </c>
      <c r="E272" s="45" t="s">
        <v>243</v>
      </c>
      <c r="F272" s="66">
        <f>F273</f>
        <v>50</v>
      </c>
      <c r="G272" s="66">
        <f>G273</f>
        <v>50</v>
      </c>
      <c r="H272" s="66">
        <f>H273</f>
        <v>50</v>
      </c>
    </row>
    <row r="273" spans="1:8" ht="24">
      <c r="A273" s="17" t="s">
        <v>233</v>
      </c>
      <c r="B273" s="17">
        <v>12</v>
      </c>
      <c r="C273" s="27" t="s">
        <v>436</v>
      </c>
      <c r="D273" s="17" t="s">
        <v>244</v>
      </c>
      <c r="E273" s="44" t="s">
        <v>245</v>
      </c>
      <c r="F273" s="66">
        <v>50</v>
      </c>
      <c r="G273" s="66">
        <v>50</v>
      </c>
      <c r="H273" s="66">
        <v>50</v>
      </c>
    </row>
    <row r="274" spans="1:8" ht="24">
      <c r="A274" s="17" t="s">
        <v>233</v>
      </c>
      <c r="B274" s="17">
        <v>12</v>
      </c>
      <c r="C274" s="27" t="s">
        <v>45</v>
      </c>
      <c r="D274" s="17"/>
      <c r="E274" s="44" t="s">
        <v>101</v>
      </c>
      <c r="F274" s="66">
        <f t="shared" ref="F274:H276" si="14">F275</f>
        <v>50</v>
      </c>
      <c r="G274" s="66">
        <f t="shared" si="14"/>
        <v>50</v>
      </c>
      <c r="H274" s="66">
        <f t="shared" si="14"/>
        <v>50</v>
      </c>
    </row>
    <row r="275" spans="1:8" ht="24">
      <c r="A275" s="17" t="s">
        <v>233</v>
      </c>
      <c r="B275" s="17">
        <v>12</v>
      </c>
      <c r="C275" s="27" t="s">
        <v>437</v>
      </c>
      <c r="D275" s="17"/>
      <c r="E275" s="44" t="s">
        <v>103</v>
      </c>
      <c r="F275" s="66">
        <f t="shared" si="14"/>
        <v>50</v>
      </c>
      <c r="G275" s="66">
        <f t="shared" si="14"/>
        <v>50</v>
      </c>
      <c r="H275" s="66">
        <f t="shared" si="14"/>
        <v>50</v>
      </c>
    </row>
    <row r="276" spans="1:8" ht="24">
      <c r="A276" s="17" t="s">
        <v>233</v>
      </c>
      <c r="B276" s="17">
        <v>12</v>
      </c>
      <c r="C276" s="27" t="s">
        <v>437</v>
      </c>
      <c r="D276" s="25" t="s">
        <v>242</v>
      </c>
      <c r="E276" s="45" t="s">
        <v>243</v>
      </c>
      <c r="F276" s="66">
        <f t="shared" si="14"/>
        <v>50</v>
      </c>
      <c r="G276" s="66">
        <f t="shared" si="14"/>
        <v>50</v>
      </c>
      <c r="H276" s="66">
        <f t="shared" si="14"/>
        <v>50</v>
      </c>
    </row>
    <row r="277" spans="1:8" ht="24">
      <c r="A277" s="17" t="s">
        <v>233</v>
      </c>
      <c r="B277" s="17">
        <v>12</v>
      </c>
      <c r="C277" s="27" t="s">
        <v>437</v>
      </c>
      <c r="D277" s="17" t="s">
        <v>244</v>
      </c>
      <c r="E277" s="44" t="s">
        <v>245</v>
      </c>
      <c r="F277" s="66">
        <v>50</v>
      </c>
      <c r="G277" s="66">
        <v>50</v>
      </c>
      <c r="H277" s="66">
        <v>50</v>
      </c>
    </row>
    <row r="278" spans="1:8" ht="36">
      <c r="A278" s="17" t="s">
        <v>233</v>
      </c>
      <c r="B278" s="17">
        <v>12</v>
      </c>
      <c r="C278" s="27" t="s">
        <v>46</v>
      </c>
      <c r="D278" s="17"/>
      <c r="E278" s="44" t="s">
        <v>104</v>
      </c>
      <c r="F278" s="66">
        <f>F279+F282</f>
        <v>1600</v>
      </c>
      <c r="G278" s="66">
        <f>G279+G282</f>
        <v>1400</v>
      </c>
      <c r="H278" s="66">
        <f>H279+H282</f>
        <v>1400</v>
      </c>
    </row>
    <row r="279" spans="1:8" ht="60">
      <c r="A279" s="17" t="s">
        <v>233</v>
      </c>
      <c r="B279" s="17">
        <v>12</v>
      </c>
      <c r="C279" s="27" t="s">
        <v>438</v>
      </c>
      <c r="D279" s="17"/>
      <c r="E279" s="44" t="s">
        <v>49</v>
      </c>
      <c r="F279" s="66">
        <f t="shared" ref="F279:H280" si="15">F280</f>
        <v>400</v>
      </c>
      <c r="G279" s="66">
        <f t="shared" si="15"/>
        <v>400</v>
      </c>
      <c r="H279" s="66">
        <f t="shared" si="15"/>
        <v>400</v>
      </c>
    </row>
    <row r="280" spans="1:8">
      <c r="A280" s="17" t="s">
        <v>233</v>
      </c>
      <c r="B280" s="17">
        <v>12</v>
      </c>
      <c r="C280" s="27" t="s">
        <v>438</v>
      </c>
      <c r="D280" s="17" t="s">
        <v>248</v>
      </c>
      <c r="E280" s="44" t="s">
        <v>249</v>
      </c>
      <c r="F280" s="66">
        <f t="shared" si="15"/>
        <v>400</v>
      </c>
      <c r="G280" s="66">
        <f t="shared" si="15"/>
        <v>400</v>
      </c>
      <c r="H280" s="66">
        <f t="shared" si="15"/>
        <v>400</v>
      </c>
    </row>
    <row r="281" spans="1:8" ht="72">
      <c r="A281" s="17" t="s">
        <v>233</v>
      </c>
      <c r="B281" s="17">
        <v>12</v>
      </c>
      <c r="C281" s="27" t="s">
        <v>438</v>
      </c>
      <c r="D281" s="17">
        <v>811</v>
      </c>
      <c r="E281" s="44" t="s">
        <v>354</v>
      </c>
      <c r="F281" s="66">
        <v>400</v>
      </c>
      <c r="G281" s="66">
        <v>400</v>
      </c>
      <c r="H281" s="66">
        <v>400</v>
      </c>
    </row>
    <row r="282" spans="1:8" ht="36">
      <c r="A282" s="17" t="s">
        <v>233</v>
      </c>
      <c r="B282" s="17">
        <v>12</v>
      </c>
      <c r="C282" s="27" t="s">
        <v>439</v>
      </c>
      <c r="D282" s="17"/>
      <c r="E282" s="44" t="s">
        <v>105</v>
      </c>
      <c r="F282" s="66">
        <f>F284</f>
        <v>1200</v>
      </c>
      <c r="G282" s="66">
        <f>G284</f>
        <v>1000</v>
      </c>
      <c r="H282" s="66">
        <f>H284</f>
        <v>1000</v>
      </c>
    </row>
    <row r="283" spans="1:8">
      <c r="A283" s="17" t="s">
        <v>233</v>
      </c>
      <c r="B283" s="17">
        <v>12</v>
      </c>
      <c r="C283" s="27" t="s">
        <v>439</v>
      </c>
      <c r="D283" s="17" t="s">
        <v>248</v>
      </c>
      <c r="E283" s="44" t="s">
        <v>249</v>
      </c>
      <c r="F283" s="66">
        <f>F284</f>
        <v>1200</v>
      </c>
      <c r="G283" s="66">
        <f>G284</f>
        <v>1000</v>
      </c>
      <c r="H283" s="66">
        <f>H284</f>
        <v>1000</v>
      </c>
    </row>
    <row r="284" spans="1:8" ht="120">
      <c r="A284" s="17" t="s">
        <v>233</v>
      </c>
      <c r="B284" s="17">
        <v>12</v>
      </c>
      <c r="C284" s="27" t="s">
        <v>439</v>
      </c>
      <c r="D284" s="17">
        <v>812</v>
      </c>
      <c r="E284" s="44" t="s">
        <v>356</v>
      </c>
      <c r="F284" s="66">
        <v>1200</v>
      </c>
      <c r="G284" s="66">
        <v>1000</v>
      </c>
      <c r="H284" s="66">
        <v>1000</v>
      </c>
    </row>
    <row r="285" spans="1:8" ht="36">
      <c r="A285" s="17" t="s">
        <v>233</v>
      </c>
      <c r="B285" s="17">
        <v>12</v>
      </c>
      <c r="C285" s="27" t="s">
        <v>48</v>
      </c>
      <c r="D285" s="17"/>
      <c r="E285" s="44" t="s">
        <v>357</v>
      </c>
      <c r="F285" s="66">
        <f>F286</f>
        <v>0</v>
      </c>
      <c r="G285" s="66">
        <f t="shared" ref="G285:H287" si="16">G286</f>
        <v>200</v>
      </c>
      <c r="H285" s="66">
        <f t="shared" si="16"/>
        <v>200</v>
      </c>
    </row>
    <row r="286" spans="1:8" ht="60">
      <c r="A286" s="17" t="s">
        <v>233</v>
      </c>
      <c r="B286" s="17">
        <v>12</v>
      </c>
      <c r="C286" s="27" t="s">
        <v>440</v>
      </c>
      <c r="D286" s="17"/>
      <c r="E286" s="44" t="s">
        <v>47</v>
      </c>
      <c r="F286" s="66">
        <f>F287</f>
        <v>0</v>
      </c>
      <c r="G286" s="66">
        <f t="shared" si="16"/>
        <v>200</v>
      </c>
      <c r="H286" s="66">
        <f t="shared" si="16"/>
        <v>200</v>
      </c>
    </row>
    <row r="287" spans="1:8">
      <c r="A287" s="17" t="s">
        <v>233</v>
      </c>
      <c r="B287" s="17">
        <v>12</v>
      </c>
      <c r="C287" s="27" t="s">
        <v>440</v>
      </c>
      <c r="D287" s="17" t="s">
        <v>248</v>
      </c>
      <c r="E287" s="44" t="s">
        <v>249</v>
      </c>
      <c r="F287" s="66">
        <f>F288</f>
        <v>0</v>
      </c>
      <c r="G287" s="66">
        <f t="shared" si="16"/>
        <v>200</v>
      </c>
      <c r="H287" s="66">
        <f t="shared" si="16"/>
        <v>200</v>
      </c>
    </row>
    <row r="288" spans="1:8" ht="72">
      <c r="A288" s="17" t="s">
        <v>233</v>
      </c>
      <c r="B288" s="17">
        <v>12</v>
      </c>
      <c r="C288" s="27" t="s">
        <v>440</v>
      </c>
      <c r="D288" s="17">
        <v>811</v>
      </c>
      <c r="E288" s="44" t="s">
        <v>354</v>
      </c>
      <c r="F288" s="66"/>
      <c r="G288" s="66">
        <v>200</v>
      </c>
      <c r="H288" s="66">
        <v>200</v>
      </c>
    </row>
    <row r="289" spans="1:8" ht="24">
      <c r="A289" s="17" t="s">
        <v>233</v>
      </c>
      <c r="B289" s="17">
        <v>12</v>
      </c>
      <c r="C289" s="27" t="s">
        <v>363</v>
      </c>
      <c r="D289" s="17"/>
      <c r="E289" s="44" t="s">
        <v>90</v>
      </c>
      <c r="F289" s="66">
        <f>F290</f>
        <v>1500</v>
      </c>
      <c r="G289" s="66">
        <f>G290</f>
        <v>1500</v>
      </c>
      <c r="H289" s="66">
        <f>H290</f>
        <v>1500</v>
      </c>
    </row>
    <row r="290" spans="1:8" ht="36">
      <c r="A290" s="17" t="s">
        <v>233</v>
      </c>
      <c r="B290" s="17">
        <v>12</v>
      </c>
      <c r="C290" s="27" t="s">
        <v>364</v>
      </c>
      <c r="D290" s="17"/>
      <c r="E290" s="44" t="s">
        <v>358</v>
      </c>
      <c r="F290" s="66">
        <f>F291+F307</f>
        <v>1500</v>
      </c>
      <c r="G290" s="66">
        <f>G291+G307</f>
        <v>1500</v>
      </c>
      <c r="H290" s="66">
        <f>H291+H307</f>
        <v>1500</v>
      </c>
    </row>
    <row r="291" spans="1:8">
      <c r="A291" s="17" t="s">
        <v>233</v>
      </c>
      <c r="B291" s="17">
        <v>12</v>
      </c>
      <c r="C291" s="27" t="s">
        <v>365</v>
      </c>
      <c r="D291" s="17"/>
      <c r="E291" s="44" t="s">
        <v>91</v>
      </c>
      <c r="F291" s="66">
        <f>F292+F295+F298+F304+F301</f>
        <v>1400</v>
      </c>
      <c r="G291" s="66">
        <f>G292+G295+G298+G304+G301</f>
        <v>1400</v>
      </c>
      <c r="H291" s="66">
        <f>H292+H295+H298+H304+H301</f>
        <v>1400</v>
      </c>
    </row>
    <row r="292" spans="1:8" ht="24">
      <c r="A292" s="17" t="s">
        <v>233</v>
      </c>
      <c r="B292" s="17">
        <v>12</v>
      </c>
      <c r="C292" s="27" t="s">
        <v>441</v>
      </c>
      <c r="D292" s="17"/>
      <c r="E292" s="44" t="s">
        <v>92</v>
      </c>
      <c r="F292" s="66">
        <f t="shared" ref="F292:H293" si="17">F293</f>
        <v>100</v>
      </c>
      <c r="G292" s="66">
        <f t="shared" si="17"/>
        <v>100</v>
      </c>
      <c r="H292" s="66">
        <f t="shared" si="17"/>
        <v>100</v>
      </c>
    </row>
    <row r="293" spans="1:8" ht="24">
      <c r="A293" s="17" t="s">
        <v>233</v>
      </c>
      <c r="B293" s="17">
        <v>12</v>
      </c>
      <c r="C293" s="27" t="s">
        <v>441</v>
      </c>
      <c r="D293" s="25" t="s">
        <v>242</v>
      </c>
      <c r="E293" s="45" t="s">
        <v>243</v>
      </c>
      <c r="F293" s="66">
        <f t="shared" si="17"/>
        <v>100</v>
      </c>
      <c r="G293" s="66">
        <f t="shared" si="17"/>
        <v>100</v>
      </c>
      <c r="H293" s="66">
        <f t="shared" si="17"/>
        <v>100</v>
      </c>
    </row>
    <row r="294" spans="1:8" ht="24">
      <c r="A294" s="17" t="s">
        <v>233</v>
      </c>
      <c r="B294" s="17">
        <v>12</v>
      </c>
      <c r="C294" s="27" t="s">
        <v>441</v>
      </c>
      <c r="D294" s="17" t="s">
        <v>244</v>
      </c>
      <c r="E294" s="44" t="s">
        <v>245</v>
      </c>
      <c r="F294" s="66">
        <v>100</v>
      </c>
      <c r="G294" s="66">
        <v>100</v>
      </c>
      <c r="H294" s="66">
        <v>100</v>
      </c>
    </row>
    <row r="295" spans="1:8" ht="36">
      <c r="A295" s="17" t="s">
        <v>233</v>
      </c>
      <c r="B295" s="17">
        <v>12</v>
      </c>
      <c r="C295" s="27" t="s">
        <v>442</v>
      </c>
      <c r="D295" s="17"/>
      <c r="E295" s="44" t="s">
        <v>93</v>
      </c>
      <c r="F295" s="66">
        <f t="shared" ref="F295:H296" si="18">F296</f>
        <v>50</v>
      </c>
      <c r="G295" s="66">
        <f t="shared" si="18"/>
        <v>50</v>
      </c>
      <c r="H295" s="66">
        <f t="shared" si="18"/>
        <v>50</v>
      </c>
    </row>
    <row r="296" spans="1:8" ht="24">
      <c r="A296" s="17" t="s">
        <v>233</v>
      </c>
      <c r="B296" s="17">
        <v>12</v>
      </c>
      <c r="C296" s="27" t="s">
        <v>442</v>
      </c>
      <c r="D296" s="25" t="s">
        <v>242</v>
      </c>
      <c r="E296" s="45" t="s">
        <v>243</v>
      </c>
      <c r="F296" s="66">
        <f t="shared" si="18"/>
        <v>50</v>
      </c>
      <c r="G296" s="66">
        <f t="shared" si="18"/>
        <v>50</v>
      </c>
      <c r="H296" s="66">
        <f t="shared" si="18"/>
        <v>50</v>
      </c>
    </row>
    <row r="297" spans="1:8" ht="24">
      <c r="A297" s="17" t="s">
        <v>233</v>
      </c>
      <c r="B297" s="17">
        <v>12</v>
      </c>
      <c r="C297" s="27" t="s">
        <v>442</v>
      </c>
      <c r="D297" s="17" t="s">
        <v>244</v>
      </c>
      <c r="E297" s="44" t="s">
        <v>245</v>
      </c>
      <c r="F297" s="66">
        <v>50</v>
      </c>
      <c r="G297" s="66">
        <v>50</v>
      </c>
      <c r="H297" s="66">
        <v>50</v>
      </c>
    </row>
    <row r="298" spans="1:8" ht="60">
      <c r="A298" s="17" t="s">
        <v>233</v>
      </c>
      <c r="B298" s="17">
        <v>12</v>
      </c>
      <c r="C298" s="27" t="s">
        <v>443</v>
      </c>
      <c r="D298" s="17"/>
      <c r="E298" s="44" t="s">
        <v>475</v>
      </c>
      <c r="F298" s="66">
        <f t="shared" ref="F298:H299" si="19">F299</f>
        <v>1200</v>
      </c>
      <c r="G298" s="66">
        <f t="shared" si="19"/>
        <v>1000</v>
      </c>
      <c r="H298" s="66">
        <f t="shared" si="19"/>
        <v>1000</v>
      </c>
    </row>
    <row r="299" spans="1:8">
      <c r="A299" s="17" t="s">
        <v>233</v>
      </c>
      <c r="B299" s="17">
        <v>12</v>
      </c>
      <c r="C299" s="27" t="s">
        <v>443</v>
      </c>
      <c r="D299" s="17" t="s">
        <v>248</v>
      </c>
      <c r="E299" s="44" t="s">
        <v>249</v>
      </c>
      <c r="F299" s="66">
        <f t="shared" si="19"/>
        <v>1200</v>
      </c>
      <c r="G299" s="66">
        <f t="shared" si="19"/>
        <v>1000</v>
      </c>
      <c r="H299" s="66">
        <f t="shared" si="19"/>
        <v>1000</v>
      </c>
    </row>
    <row r="300" spans="1:8" ht="120">
      <c r="A300" s="17" t="s">
        <v>233</v>
      </c>
      <c r="B300" s="17">
        <v>12</v>
      </c>
      <c r="C300" s="27" t="s">
        <v>443</v>
      </c>
      <c r="D300" s="17">
        <v>812</v>
      </c>
      <c r="E300" s="44" t="s">
        <v>356</v>
      </c>
      <c r="F300" s="66">
        <v>1200</v>
      </c>
      <c r="G300" s="66">
        <v>1000</v>
      </c>
      <c r="H300" s="66">
        <v>1000</v>
      </c>
    </row>
    <row r="301" spans="1:8" ht="36">
      <c r="A301" s="17" t="s">
        <v>233</v>
      </c>
      <c r="B301" s="17">
        <v>12</v>
      </c>
      <c r="C301" s="27" t="s">
        <v>444</v>
      </c>
      <c r="D301" s="17"/>
      <c r="E301" s="44" t="s">
        <v>276</v>
      </c>
      <c r="F301" s="66">
        <f t="shared" ref="F301:H302" si="20">F302</f>
        <v>0</v>
      </c>
      <c r="G301" s="66">
        <f t="shared" si="20"/>
        <v>200</v>
      </c>
      <c r="H301" s="66">
        <f t="shared" si="20"/>
        <v>200</v>
      </c>
    </row>
    <row r="302" spans="1:8">
      <c r="A302" s="17" t="s">
        <v>233</v>
      </c>
      <c r="B302" s="17">
        <v>12</v>
      </c>
      <c r="C302" s="27" t="s">
        <v>444</v>
      </c>
      <c r="D302" s="17" t="s">
        <v>248</v>
      </c>
      <c r="E302" s="44" t="s">
        <v>249</v>
      </c>
      <c r="F302" s="66">
        <f t="shared" si="20"/>
        <v>0</v>
      </c>
      <c r="G302" s="66">
        <f t="shared" si="20"/>
        <v>200</v>
      </c>
      <c r="H302" s="66">
        <f t="shared" si="20"/>
        <v>200</v>
      </c>
    </row>
    <row r="303" spans="1:8" ht="120">
      <c r="A303" s="17" t="s">
        <v>233</v>
      </c>
      <c r="B303" s="17">
        <v>12</v>
      </c>
      <c r="C303" s="27" t="s">
        <v>444</v>
      </c>
      <c r="D303" s="17">
        <v>812</v>
      </c>
      <c r="E303" s="44" t="s">
        <v>356</v>
      </c>
      <c r="F303" s="66"/>
      <c r="G303" s="66">
        <v>200</v>
      </c>
      <c r="H303" s="66">
        <v>200</v>
      </c>
    </row>
    <row r="304" spans="1:8" ht="36">
      <c r="A304" s="17" t="s">
        <v>233</v>
      </c>
      <c r="B304" s="17">
        <v>12</v>
      </c>
      <c r="C304" s="27" t="s">
        <v>445</v>
      </c>
      <c r="D304" s="17"/>
      <c r="E304" s="44" t="s">
        <v>359</v>
      </c>
      <c r="F304" s="66">
        <f t="shared" ref="F304:H305" si="21">F305</f>
        <v>50</v>
      </c>
      <c r="G304" s="66">
        <f t="shared" si="21"/>
        <v>50</v>
      </c>
      <c r="H304" s="66">
        <f t="shared" si="21"/>
        <v>50</v>
      </c>
    </row>
    <row r="305" spans="1:8" ht="24">
      <c r="A305" s="17" t="s">
        <v>233</v>
      </c>
      <c r="B305" s="17">
        <v>12</v>
      </c>
      <c r="C305" s="27" t="s">
        <v>445</v>
      </c>
      <c r="D305" s="25" t="s">
        <v>242</v>
      </c>
      <c r="E305" s="45" t="s">
        <v>243</v>
      </c>
      <c r="F305" s="66">
        <f t="shared" si="21"/>
        <v>50</v>
      </c>
      <c r="G305" s="66">
        <f t="shared" si="21"/>
        <v>50</v>
      </c>
      <c r="H305" s="66">
        <f t="shared" si="21"/>
        <v>50</v>
      </c>
    </row>
    <row r="306" spans="1:8" ht="24">
      <c r="A306" s="17" t="s">
        <v>233</v>
      </c>
      <c r="B306" s="17">
        <v>12</v>
      </c>
      <c r="C306" s="27" t="s">
        <v>445</v>
      </c>
      <c r="D306" s="17" t="s">
        <v>244</v>
      </c>
      <c r="E306" s="44" t="s">
        <v>245</v>
      </c>
      <c r="F306" s="66">
        <v>50</v>
      </c>
      <c r="G306" s="66">
        <v>50</v>
      </c>
      <c r="H306" s="66">
        <v>50</v>
      </c>
    </row>
    <row r="307" spans="1:8" ht="48">
      <c r="A307" s="17" t="s">
        <v>233</v>
      </c>
      <c r="B307" s="17">
        <v>12</v>
      </c>
      <c r="C307" s="27" t="s">
        <v>366</v>
      </c>
      <c r="D307" s="17"/>
      <c r="E307" s="44" t="s">
        <v>94</v>
      </c>
      <c r="F307" s="66">
        <f>F308</f>
        <v>100</v>
      </c>
      <c r="G307" s="66">
        <f t="shared" ref="G307:H309" si="22">G308</f>
        <v>100</v>
      </c>
      <c r="H307" s="66">
        <f t="shared" si="22"/>
        <v>100</v>
      </c>
    </row>
    <row r="308" spans="1:8" ht="48">
      <c r="A308" s="17" t="s">
        <v>233</v>
      </c>
      <c r="B308" s="17">
        <v>12</v>
      </c>
      <c r="C308" s="27" t="s">
        <v>446</v>
      </c>
      <c r="D308" s="17"/>
      <c r="E308" s="44" t="s">
        <v>95</v>
      </c>
      <c r="F308" s="66">
        <f>F309</f>
        <v>100</v>
      </c>
      <c r="G308" s="66">
        <f t="shared" si="22"/>
        <v>100</v>
      </c>
      <c r="H308" s="66">
        <f t="shared" si="22"/>
        <v>100</v>
      </c>
    </row>
    <row r="309" spans="1:8" ht="24">
      <c r="A309" s="17" t="s">
        <v>233</v>
      </c>
      <c r="B309" s="17">
        <v>12</v>
      </c>
      <c r="C309" s="27" t="s">
        <v>446</v>
      </c>
      <c r="D309" s="25" t="s">
        <v>242</v>
      </c>
      <c r="E309" s="45" t="s">
        <v>243</v>
      </c>
      <c r="F309" s="66">
        <f>F310</f>
        <v>100</v>
      </c>
      <c r="G309" s="66">
        <f t="shared" si="22"/>
        <v>100</v>
      </c>
      <c r="H309" s="66">
        <f t="shared" si="22"/>
        <v>100</v>
      </c>
    </row>
    <row r="310" spans="1:8" ht="24">
      <c r="A310" s="17" t="s">
        <v>233</v>
      </c>
      <c r="B310" s="17">
        <v>12</v>
      </c>
      <c r="C310" s="27" t="s">
        <v>446</v>
      </c>
      <c r="D310" s="17" t="s">
        <v>244</v>
      </c>
      <c r="E310" s="44" t="s">
        <v>245</v>
      </c>
      <c r="F310" s="66">
        <v>100</v>
      </c>
      <c r="G310" s="66">
        <v>100</v>
      </c>
      <c r="H310" s="66">
        <v>100</v>
      </c>
    </row>
    <row r="311" spans="1:8">
      <c r="A311" s="17" t="s">
        <v>233</v>
      </c>
      <c r="B311" s="17" t="s">
        <v>333</v>
      </c>
      <c r="C311" s="9" t="s">
        <v>124</v>
      </c>
      <c r="D311" s="9"/>
      <c r="E311" s="49" t="s">
        <v>66</v>
      </c>
      <c r="F311" s="66">
        <f>F315</f>
        <v>649.20000000000005</v>
      </c>
      <c r="G311" s="66">
        <f>G315</f>
        <v>1500</v>
      </c>
      <c r="H311" s="66">
        <f>H315</f>
        <v>500</v>
      </c>
    </row>
    <row r="312" spans="1:8" ht="36">
      <c r="A312" s="17" t="s">
        <v>233</v>
      </c>
      <c r="B312" s="17" t="s">
        <v>333</v>
      </c>
      <c r="C312" s="9" t="s">
        <v>385</v>
      </c>
      <c r="D312" s="17"/>
      <c r="E312" s="44" t="s">
        <v>386</v>
      </c>
      <c r="F312" s="66">
        <f>F314</f>
        <v>649.20000000000005</v>
      </c>
      <c r="G312" s="66">
        <f>G314</f>
        <v>1500</v>
      </c>
      <c r="H312" s="66">
        <f>H314</f>
        <v>500</v>
      </c>
    </row>
    <row r="313" spans="1:8" ht="36">
      <c r="A313" s="17" t="s">
        <v>233</v>
      </c>
      <c r="B313" s="17" t="s">
        <v>333</v>
      </c>
      <c r="C313" s="9" t="s">
        <v>447</v>
      </c>
      <c r="D313" s="9"/>
      <c r="E313" s="44" t="s">
        <v>389</v>
      </c>
      <c r="F313" s="66">
        <f t="shared" ref="F313:H314" si="23">F314</f>
        <v>649.20000000000005</v>
      </c>
      <c r="G313" s="66">
        <f t="shared" si="23"/>
        <v>1500</v>
      </c>
      <c r="H313" s="66">
        <f t="shared" si="23"/>
        <v>500</v>
      </c>
    </row>
    <row r="314" spans="1:8" ht="24">
      <c r="A314" s="17" t="s">
        <v>233</v>
      </c>
      <c r="B314" s="17" t="s">
        <v>333</v>
      </c>
      <c r="C314" s="9" t="s">
        <v>447</v>
      </c>
      <c r="D314" s="25" t="s">
        <v>242</v>
      </c>
      <c r="E314" s="45" t="s">
        <v>243</v>
      </c>
      <c r="F314" s="66">
        <f t="shared" si="23"/>
        <v>649.20000000000005</v>
      </c>
      <c r="G314" s="66">
        <f t="shared" si="23"/>
        <v>1500</v>
      </c>
      <c r="H314" s="66">
        <f t="shared" si="23"/>
        <v>500</v>
      </c>
    </row>
    <row r="315" spans="1:8" ht="24">
      <c r="A315" s="17" t="s">
        <v>233</v>
      </c>
      <c r="B315" s="17" t="s">
        <v>333</v>
      </c>
      <c r="C315" s="9" t="s">
        <v>447</v>
      </c>
      <c r="D315" s="17" t="s">
        <v>244</v>
      </c>
      <c r="E315" s="44" t="s">
        <v>228</v>
      </c>
      <c r="F315" s="66">
        <v>649.20000000000005</v>
      </c>
      <c r="G315" s="66">
        <v>1500</v>
      </c>
      <c r="H315" s="66">
        <v>500</v>
      </c>
    </row>
    <row r="316" spans="1:8">
      <c r="A316" s="20" t="s">
        <v>26</v>
      </c>
      <c r="B316" s="20" t="s">
        <v>234</v>
      </c>
      <c r="C316" s="75"/>
      <c r="D316" s="19"/>
      <c r="E316" s="48" t="s">
        <v>264</v>
      </c>
      <c r="F316" s="65">
        <f>F317</f>
        <v>39463.445999999996</v>
      </c>
      <c r="G316" s="65">
        <f>G326</f>
        <v>0</v>
      </c>
      <c r="H316" s="65">
        <f>H326</f>
        <v>0</v>
      </c>
    </row>
    <row r="317" spans="1:8">
      <c r="A317" s="20" t="s">
        <v>26</v>
      </c>
      <c r="B317" s="20" t="s">
        <v>280</v>
      </c>
      <c r="C317" s="27"/>
      <c r="D317" s="17"/>
      <c r="E317" s="44" t="s">
        <v>278</v>
      </c>
      <c r="F317" s="65">
        <f>F326+F318</f>
        <v>39463.445999999996</v>
      </c>
      <c r="G317" s="65">
        <f>G326</f>
        <v>0</v>
      </c>
      <c r="H317" s="65">
        <f>H326</f>
        <v>0</v>
      </c>
    </row>
    <row r="318" spans="1:8" ht="24">
      <c r="A318" s="9" t="s">
        <v>26</v>
      </c>
      <c r="B318" s="9" t="s">
        <v>280</v>
      </c>
      <c r="C318" s="9" t="s">
        <v>124</v>
      </c>
      <c r="D318" s="9"/>
      <c r="E318" s="44" t="s">
        <v>66</v>
      </c>
      <c r="F318" s="66">
        <f>F319</f>
        <v>14762.679</v>
      </c>
      <c r="G318" s="65"/>
      <c r="H318" s="65"/>
    </row>
    <row r="319" spans="1:8" ht="36">
      <c r="A319" s="9" t="s">
        <v>26</v>
      </c>
      <c r="B319" s="9" t="s">
        <v>280</v>
      </c>
      <c r="C319" s="9" t="s">
        <v>385</v>
      </c>
      <c r="D319" s="9"/>
      <c r="E319" s="44" t="s">
        <v>386</v>
      </c>
      <c r="F319" s="66">
        <f>F323+F321</f>
        <v>14762.679</v>
      </c>
      <c r="G319" s="65"/>
      <c r="H319" s="65"/>
    </row>
    <row r="320" spans="1:8" ht="72">
      <c r="A320" s="9" t="s">
        <v>26</v>
      </c>
      <c r="B320" s="9" t="s">
        <v>280</v>
      </c>
      <c r="C320" s="9" t="s">
        <v>11</v>
      </c>
      <c r="D320" s="22"/>
      <c r="E320" s="96" t="s">
        <v>12</v>
      </c>
      <c r="F320" s="66">
        <f>F321</f>
        <v>10555.62</v>
      </c>
      <c r="G320" s="65"/>
      <c r="H320" s="65"/>
    </row>
    <row r="321" spans="1:8">
      <c r="A321" s="9" t="s">
        <v>26</v>
      </c>
      <c r="B321" s="9" t="s">
        <v>280</v>
      </c>
      <c r="C321" s="9" t="s">
        <v>11</v>
      </c>
      <c r="D321" s="17" t="s">
        <v>248</v>
      </c>
      <c r="E321" s="44" t="s">
        <v>249</v>
      </c>
      <c r="F321" s="66">
        <f>F322</f>
        <v>10555.62</v>
      </c>
      <c r="G321" s="65"/>
      <c r="H321" s="65"/>
    </row>
    <row r="322" spans="1:8" ht="120">
      <c r="A322" s="9" t="s">
        <v>26</v>
      </c>
      <c r="B322" s="9" t="s">
        <v>280</v>
      </c>
      <c r="C322" s="9" t="s">
        <v>11</v>
      </c>
      <c r="D322" s="17">
        <v>812</v>
      </c>
      <c r="E322" s="44" t="s">
        <v>356</v>
      </c>
      <c r="F322" s="66">
        <v>10555.62</v>
      </c>
      <c r="G322" s="65"/>
      <c r="H322" s="65"/>
    </row>
    <row r="323" spans="1:8" ht="24">
      <c r="A323" s="9" t="s">
        <v>26</v>
      </c>
      <c r="B323" s="9" t="s">
        <v>280</v>
      </c>
      <c r="C323" s="80">
        <v>9940020810</v>
      </c>
      <c r="D323" s="97"/>
      <c r="E323" s="82" t="s">
        <v>349</v>
      </c>
      <c r="F323" s="66">
        <f>F325</f>
        <v>4207.0590000000002</v>
      </c>
      <c r="G323" s="65"/>
      <c r="H323" s="65"/>
    </row>
    <row r="324" spans="1:8" ht="24">
      <c r="A324" s="9" t="s">
        <v>26</v>
      </c>
      <c r="B324" s="9" t="s">
        <v>280</v>
      </c>
      <c r="C324" s="94">
        <v>9940020810</v>
      </c>
      <c r="D324" s="25" t="s">
        <v>242</v>
      </c>
      <c r="E324" s="45" t="s">
        <v>243</v>
      </c>
      <c r="F324" s="66">
        <f>F325</f>
        <v>4207.0590000000002</v>
      </c>
      <c r="G324" s="65"/>
      <c r="H324" s="65"/>
    </row>
    <row r="325" spans="1:8" ht="24">
      <c r="A325" s="9" t="s">
        <v>26</v>
      </c>
      <c r="B325" s="9" t="s">
        <v>280</v>
      </c>
      <c r="C325" s="94">
        <v>9940020810</v>
      </c>
      <c r="D325" s="17" t="s">
        <v>244</v>
      </c>
      <c r="E325" s="44" t="s">
        <v>245</v>
      </c>
      <c r="F325" s="66">
        <v>4207.0590000000002</v>
      </c>
      <c r="G325" s="65"/>
      <c r="H325" s="65"/>
    </row>
    <row r="326" spans="1:8" ht="36">
      <c r="A326" s="9" t="s">
        <v>26</v>
      </c>
      <c r="B326" s="9" t="s">
        <v>280</v>
      </c>
      <c r="C326" s="27" t="s">
        <v>257</v>
      </c>
      <c r="D326" s="17"/>
      <c r="E326" s="44" t="s">
        <v>322</v>
      </c>
      <c r="F326" s="66">
        <f>F327</f>
        <v>24700.767</v>
      </c>
      <c r="G326" s="66"/>
      <c r="H326" s="66"/>
    </row>
    <row r="327" spans="1:8" ht="36">
      <c r="A327" s="9" t="s">
        <v>26</v>
      </c>
      <c r="B327" s="9" t="s">
        <v>280</v>
      </c>
      <c r="C327" s="27" t="s">
        <v>258</v>
      </c>
      <c r="D327" s="17"/>
      <c r="E327" s="44" t="s">
        <v>260</v>
      </c>
      <c r="F327" s="66">
        <f>F328</f>
        <v>24700.767</v>
      </c>
      <c r="G327" s="66"/>
      <c r="H327" s="66"/>
    </row>
    <row r="328" spans="1:8" ht="36">
      <c r="A328" s="9" t="s">
        <v>26</v>
      </c>
      <c r="B328" s="9" t="s">
        <v>280</v>
      </c>
      <c r="C328" s="27" t="s">
        <v>262</v>
      </c>
      <c r="D328" s="17"/>
      <c r="E328" s="44" t="s">
        <v>261</v>
      </c>
      <c r="F328" s="66">
        <f>F329+F332+F335+F338+F341+F344+F353+F350+F347</f>
        <v>24700.767</v>
      </c>
      <c r="G328" s="66"/>
      <c r="H328" s="66"/>
    </row>
    <row r="329" spans="1:8" ht="36">
      <c r="A329" s="9" t="s">
        <v>26</v>
      </c>
      <c r="B329" s="9" t="s">
        <v>280</v>
      </c>
      <c r="C329" s="27" t="s">
        <v>3</v>
      </c>
      <c r="D329" s="17"/>
      <c r="E329" s="44" t="s">
        <v>4</v>
      </c>
      <c r="F329" s="66">
        <f>F330</f>
        <v>174.49</v>
      </c>
      <c r="G329" s="66"/>
      <c r="H329" s="66"/>
    </row>
    <row r="330" spans="1:8" ht="36">
      <c r="A330" s="9" t="s">
        <v>26</v>
      </c>
      <c r="B330" s="9" t="s">
        <v>280</v>
      </c>
      <c r="C330" s="27" t="s">
        <v>3</v>
      </c>
      <c r="D330" s="17">
        <v>400</v>
      </c>
      <c r="E330" s="44" t="s">
        <v>402</v>
      </c>
      <c r="F330" s="66">
        <f>F331</f>
        <v>174.49</v>
      </c>
      <c r="G330" s="66"/>
      <c r="H330" s="66"/>
    </row>
    <row r="331" spans="1:8" ht="48">
      <c r="A331" s="9" t="s">
        <v>26</v>
      </c>
      <c r="B331" s="9" t="s">
        <v>280</v>
      </c>
      <c r="C331" s="27" t="s">
        <v>3</v>
      </c>
      <c r="D331" s="17">
        <v>414</v>
      </c>
      <c r="E331" s="44" t="s">
        <v>401</v>
      </c>
      <c r="F331" s="66">
        <v>174.49</v>
      </c>
      <c r="G331" s="66"/>
      <c r="H331" s="66"/>
    </row>
    <row r="332" spans="1:8" ht="48">
      <c r="A332" s="9" t="s">
        <v>26</v>
      </c>
      <c r="B332" s="9" t="s">
        <v>280</v>
      </c>
      <c r="C332" s="27" t="s">
        <v>5</v>
      </c>
      <c r="D332" s="17"/>
      <c r="E332" s="44" t="s">
        <v>6</v>
      </c>
      <c r="F332" s="66">
        <f>F333</f>
        <v>2003.68</v>
      </c>
      <c r="G332" s="66"/>
      <c r="H332" s="66"/>
    </row>
    <row r="333" spans="1:8" ht="36">
      <c r="A333" s="9" t="s">
        <v>26</v>
      </c>
      <c r="B333" s="9" t="s">
        <v>280</v>
      </c>
      <c r="C333" s="27" t="s">
        <v>5</v>
      </c>
      <c r="D333" s="17">
        <v>400</v>
      </c>
      <c r="E333" s="44" t="s">
        <v>402</v>
      </c>
      <c r="F333" s="66">
        <f>F334</f>
        <v>2003.68</v>
      </c>
      <c r="G333" s="66"/>
      <c r="H333" s="66"/>
    </row>
    <row r="334" spans="1:8" ht="48">
      <c r="A334" s="9" t="s">
        <v>26</v>
      </c>
      <c r="B334" s="9" t="s">
        <v>280</v>
      </c>
      <c r="C334" s="27" t="s">
        <v>5</v>
      </c>
      <c r="D334" s="17">
        <v>414</v>
      </c>
      <c r="E334" s="44" t="s">
        <v>401</v>
      </c>
      <c r="F334" s="66">
        <v>2003.68</v>
      </c>
      <c r="G334" s="66"/>
      <c r="H334" s="66"/>
    </row>
    <row r="335" spans="1:8" ht="24">
      <c r="A335" s="9" t="s">
        <v>26</v>
      </c>
      <c r="B335" s="9" t="s">
        <v>280</v>
      </c>
      <c r="C335" s="9" t="s">
        <v>7</v>
      </c>
      <c r="D335" s="9"/>
      <c r="E335" s="44" t="s">
        <v>8</v>
      </c>
      <c r="F335" s="66">
        <f>F336</f>
        <v>1617.327</v>
      </c>
      <c r="G335" s="66"/>
      <c r="H335" s="66"/>
    </row>
    <row r="336" spans="1:8" ht="36">
      <c r="A336" s="9" t="s">
        <v>26</v>
      </c>
      <c r="B336" s="9" t="s">
        <v>280</v>
      </c>
      <c r="C336" s="9" t="s">
        <v>7</v>
      </c>
      <c r="D336" s="17">
        <v>400</v>
      </c>
      <c r="E336" s="44" t="s">
        <v>402</v>
      </c>
      <c r="F336" s="66">
        <f>F337</f>
        <v>1617.327</v>
      </c>
      <c r="G336" s="66"/>
      <c r="H336" s="66"/>
    </row>
    <row r="337" spans="1:8" ht="48">
      <c r="A337" s="9" t="s">
        <v>26</v>
      </c>
      <c r="B337" s="9" t="s">
        <v>280</v>
      </c>
      <c r="C337" s="9" t="s">
        <v>7</v>
      </c>
      <c r="D337" s="17">
        <v>414</v>
      </c>
      <c r="E337" s="44" t="s">
        <v>401</v>
      </c>
      <c r="F337" s="66">
        <v>1617.327</v>
      </c>
      <c r="G337" s="66"/>
      <c r="H337" s="66"/>
    </row>
    <row r="338" spans="1:8" ht="36">
      <c r="A338" s="9" t="s">
        <v>26</v>
      </c>
      <c r="B338" s="9" t="s">
        <v>280</v>
      </c>
      <c r="C338" s="27" t="s">
        <v>9</v>
      </c>
      <c r="D338" s="17"/>
      <c r="E338" s="44" t="s">
        <v>10</v>
      </c>
      <c r="F338" s="66">
        <f>F339</f>
        <v>2587.6889999999999</v>
      </c>
      <c r="G338" s="66"/>
      <c r="H338" s="66"/>
    </row>
    <row r="339" spans="1:8" ht="36">
      <c r="A339" s="9" t="s">
        <v>26</v>
      </c>
      <c r="B339" s="9" t="s">
        <v>280</v>
      </c>
      <c r="C339" s="27" t="s">
        <v>9</v>
      </c>
      <c r="D339" s="17">
        <v>400</v>
      </c>
      <c r="E339" s="44" t="s">
        <v>402</v>
      </c>
      <c r="F339" s="66">
        <f>F340</f>
        <v>2587.6889999999999</v>
      </c>
      <c r="G339" s="66"/>
      <c r="H339" s="66"/>
    </row>
    <row r="340" spans="1:8" ht="48">
      <c r="A340" s="9" t="s">
        <v>26</v>
      </c>
      <c r="B340" s="9" t="s">
        <v>280</v>
      </c>
      <c r="C340" s="27" t="s">
        <v>9</v>
      </c>
      <c r="D340" s="17">
        <v>414</v>
      </c>
      <c r="E340" s="44" t="s">
        <v>401</v>
      </c>
      <c r="F340" s="66">
        <v>2587.6889999999999</v>
      </c>
      <c r="G340" s="66"/>
      <c r="H340" s="66"/>
    </row>
    <row r="341" spans="1:8" ht="36">
      <c r="A341" s="9" t="s">
        <v>26</v>
      </c>
      <c r="B341" s="9" t="s">
        <v>280</v>
      </c>
      <c r="C341" s="27" t="s">
        <v>265</v>
      </c>
      <c r="D341" s="17"/>
      <c r="E341" s="44" t="s">
        <v>266</v>
      </c>
      <c r="F341" s="66">
        <f>F342</f>
        <v>775.75</v>
      </c>
      <c r="G341" s="66"/>
      <c r="H341" s="66"/>
    </row>
    <row r="342" spans="1:8" ht="36">
      <c r="A342" s="9" t="s">
        <v>26</v>
      </c>
      <c r="B342" s="9" t="s">
        <v>280</v>
      </c>
      <c r="C342" s="27" t="s">
        <v>265</v>
      </c>
      <c r="D342" s="17">
        <v>400</v>
      </c>
      <c r="E342" s="44" t="s">
        <v>402</v>
      </c>
      <c r="F342" s="66">
        <f>F343</f>
        <v>775.75</v>
      </c>
      <c r="G342" s="66"/>
      <c r="H342" s="66"/>
    </row>
    <row r="343" spans="1:8" ht="48">
      <c r="A343" s="9" t="s">
        <v>26</v>
      </c>
      <c r="B343" s="9" t="s">
        <v>280</v>
      </c>
      <c r="C343" s="27" t="s">
        <v>265</v>
      </c>
      <c r="D343" s="17">
        <v>414</v>
      </c>
      <c r="E343" s="44" t="s">
        <v>401</v>
      </c>
      <c r="F343" s="66">
        <v>775.75</v>
      </c>
      <c r="G343" s="66"/>
      <c r="H343" s="66"/>
    </row>
    <row r="344" spans="1:8" ht="36">
      <c r="A344" s="9" t="s">
        <v>26</v>
      </c>
      <c r="B344" s="9" t="s">
        <v>280</v>
      </c>
      <c r="C344" s="27" t="s">
        <v>267</v>
      </c>
      <c r="D344" s="17"/>
      <c r="E344" s="44" t="s">
        <v>268</v>
      </c>
      <c r="F344" s="66">
        <f>F345</f>
        <v>3900</v>
      </c>
      <c r="G344" s="66"/>
      <c r="H344" s="66"/>
    </row>
    <row r="345" spans="1:8">
      <c r="A345" s="9" t="s">
        <v>26</v>
      </c>
      <c r="B345" s="9" t="s">
        <v>280</v>
      </c>
      <c r="C345" s="27" t="s">
        <v>267</v>
      </c>
      <c r="D345" s="17">
        <v>500</v>
      </c>
      <c r="E345" s="44" t="s">
        <v>291</v>
      </c>
      <c r="F345" s="66">
        <f>F346</f>
        <v>3900</v>
      </c>
      <c r="G345" s="66"/>
      <c r="H345" s="66"/>
    </row>
    <row r="346" spans="1:8">
      <c r="A346" s="9" t="s">
        <v>26</v>
      </c>
      <c r="B346" s="9" t="s">
        <v>280</v>
      </c>
      <c r="C346" s="27" t="s">
        <v>267</v>
      </c>
      <c r="D346" s="21" t="s">
        <v>292</v>
      </c>
      <c r="E346" s="44" t="s">
        <v>293</v>
      </c>
      <c r="F346" s="66">
        <v>3900</v>
      </c>
      <c r="G346" s="66"/>
      <c r="H346" s="66"/>
    </row>
    <row r="347" spans="1:8" ht="48">
      <c r="A347" s="9" t="s">
        <v>26</v>
      </c>
      <c r="B347" s="9" t="s">
        <v>280</v>
      </c>
      <c r="C347" s="27" t="s">
        <v>637</v>
      </c>
      <c r="D347" s="21"/>
      <c r="E347" s="96" t="s">
        <v>636</v>
      </c>
      <c r="F347" s="66">
        <f>F348</f>
        <v>777.13099999999997</v>
      </c>
      <c r="G347" s="66"/>
      <c r="H347" s="66"/>
    </row>
    <row r="348" spans="1:8">
      <c r="A348" s="9" t="s">
        <v>26</v>
      </c>
      <c r="B348" s="9" t="s">
        <v>280</v>
      </c>
      <c r="C348" s="27" t="s">
        <v>637</v>
      </c>
      <c r="D348" s="17">
        <v>500</v>
      </c>
      <c r="E348" s="44" t="s">
        <v>291</v>
      </c>
      <c r="F348" s="66">
        <f>F349</f>
        <v>777.13099999999997</v>
      </c>
      <c r="G348" s="66"/>
      <c r="H348" s="66"/>
    </row>
    <row r="349" spans="1:8">
      <c r="A349" s="9" t="s">
        <v>26</v>
      </c>
      <c r="B349" s="9" t="s">
        <v>280</v>
      </c>
      <c r="C349" s="27" t="s">
        <v>637</v>
      </c>
      <c r="D349" s="21" t="s">
        <v>292</v>
      </c>
      <c r="E349" s="44" t="s">
        <v>293</v>
      </c>
      <c r="F349" s="66">
        <v>777.13099999999997</v>
      </c>
      <c r="G349" s="66"/>
      <c r="H349" s="66"/>
    </row>
    <row r="350" spans="1:8" ht="48">
      <c r="A350" s="9" t="s">
        <v>26</v>
      </c>
      <c r="B350" s="9" t="s">
        <v>280</v>
      </c>
      <c r="C350" s="27" t="s">
        <v>591</v>
      </c>
      <c r="D350" s="21"/>
      <c r="E350" s="96" t="s">
        <v>590</v>
      </c>
      <c r="F350" s="66">
        <f>F351</f>
        <v>10806.3</v>
      </c>
      <c r="G350" s="66"/>
      <c r="H350" s="66"/>
    </row>
    <row r="351" spans="1:8" ht="36">
      <c r="A351" s="9" t="s">
        <v>26</v>
      </c>
      <c r="B351" s="9" t="s">
        <v>280</v>
      </c>
      <c r="C351" s="27" t="s">
        <v>591</v>
      </c>
      <c r="D351" s="17">
        <v>400</v>
      </c>
      <c r="E351" s="44" t="s">
        <v>402</v>
      </c>
      <c r="F351" s="66">
        <f>F352</f>
        <v>10806.3</v>
      </c>
      <c r="G351" s="66"/>
      <c r="H351" s="66"/>
    </row>
    <row r="352" spans="1:8" ht="48">
      <c r="A352" s="9" t="s">
        <v>26</v>
      </c>
      <c r="B352" s="9" t="s">
        <v>280</v>
      </c>
      <c r="C352" s="27" t="s">
        <v>591</v>
      </c>
      <c r="D352" s="17">
        <v>414</v>
      </c>
      <c r="E352" s="44" t="s">
        <v>401</v>
      </c>
      <c r="F352" s="66">
        <v>10806.3</v>
      </c>
      <c r="G352" s="66"/>
      <c r="H352" s="66"/>
    </row>
    <row r="353" spans="1:8" ht="36">
      <c r="A353" s="9" t="s">
        <v>26</v>
      </c>
      <c r="B353" s="9" t="s">
        <v>280</v>
      </c>
      <c r="C353" s="27" t="s">
        <v>448</v>
      </c>
      <c r="D353" s="17"/>
      <c r="E353" s="82" t="s">
        <v>13</v>
      </c>
      <c r="F353" s="66">
        <f>F354</f>
        <v>2058.4</v>
      </c>
      <c r="G353" s="66"/>
      <c r="H353" s="66"/>
    </row>
    <row r="354" spans="1:8" ht="36">
      <c r="A354" s="9" t="s">
        <v>26</v>
      </c>
      <c r="B354" s="9" t="s">
        <v>280</v>
      </c>
      <c r="C354" s="27" t="s">
        <v>448</v>
      </c>
      <c r="D354" s="17">
        <v>400</v>
      </c>
      <c r="E354" s="44" t="s">
        <v>402</v>
      </c>
      <c r="F354" s="66">
        <f>F355</f>
        <v>2058.4</v>
      </c>
      <c r="G354" s="66"/>
      <c r="H354" s="66"/>
    </row>
    <row r="355" spans="1:8" ht="48">
      <c r="A355" s="9" t="s">
        <v>26</v>
      </c>
      <c r="B355" s="9" t="s">
        <v>280</v>
      </c>
      <c r="C355" s="27" t="s">
        <v>448</v>
      </c>
      <c r="D355" s="17">
        <v>414</v>
      </c>
      <c r="E355" s="44" t="s">
        <v>401</v>
      </c>
      <c r="F355" s="66">
        <v>2058.4</v>
      </c>
      <c r="G355" s="66"/>
      <c r="H355" s="66"/>
    </row>
    <row r="356" spans="1:8">
      <c r="A356" s="19" t="s">
        <v>251</v>
      </c>
      <c r="B356" s="19" t="s">
        <v>234</v>
      </c>
      <c r="C356" s="20"/>
      <c r="D356" s="17"/>
      <c r="E356" s="48" t="s">
        <v>279</v>
      </c>
      <c r="F356" s="65">
        <f>F357+F405+F502+F591+F604+F636</f>
        <v>1096785.108</v>
      </c>
      <c r="G356" s="65">
        <f>G357+G405+G502+G591+G604+G636</f>
        <v>1006048.8</v>
      </c>
      <c r="H356" s="65">
        <f>H357+H405+H502+H591+H604+H636</f>
        <v>979316.47</v>
      </c>
    </row>
    <row r="357" spans="1:8">
      <c r="A357" s="17" t="s">
        <v>251</v>
      </c>
      <c r="B357" s="17" t="s">
        <v>240</v>
      </c>
      <c r="C357" s="9"/>
      <c r="D357" s="17"/>
      <c r="E357" s="52" t="s">
        <v>376</v>
      </c>
      <c r="F357" s="65">
        <f>F358+F396</f>
        <v>395095.67700000003</v>
      </c>
      <c r="G357" s="65">
        <f>G358+G396</f>
        <v>369286.6</v>
      </c>
      <c r="H357" s="65">
        <f>H358+H396</f>
        <v>356616.67</v>
      </c>
    </row>
    <row r="358" spans="1:8" ht="24">
      <c r="A358" s="17" t="s">
        <v>251</v>
      </c>
      <c r="B358" s="17" t="s">
        <v>240</v>
      </c>
      <c r="C358" s="9" t="s">
        <v>132</v>
      </c>
      <c r="D358" s="17"/>
      <c r="E358" s="44" t="s">
        <v>110</v>
      </c>
      <c r="F358" s="66">
        <f>F359</f>
        <v>393775.67700000003</v>
      </c>
      <c r="G358" s="66">
        <f>G359</f>
        <v>369286.6</v>
      </c>
      <c r="H358" s="66">
        <f>H359</f>
        <v>356616.67</v>
      </c>
    </row>
    <row r="359" spans="1:8" ht="24">
      <c r="A359" s="17" t="s">
        <v>251</v>
      </c>
      <c r="B359" s="17" t="s">
        <v>240</v>
      </c>
      <c r="C359" s="9" t="s">
        <v>133</v>
      </c>
      <c r="D359" s="17"/>
      <c r="E359" s="44" t="s">
        <v>111</v>
      </c>
      <c r="F359" s="66">
        <f>F360+F382+F386</f>
        <v>393775.67700000003</v>
      </c>
      <c r="G359" s="66">
        <f>G360+G382+G386</f>
        <v>369286.6</v>
      </c>
      <c r="H359" s="66">
        <f>H360+H382+H386</f>
        <v>356616.67</v>
      </c>
    </row>
    <row r="360" spans="1:8" ht="60">
      <c r="A360" s="17" t="s">
        <v>251</v>
      </c>
      <c r="B360" s="17" t="s">
        <v>240</v>
      </c>
      <c r="C360" s="9" t="s">
        <v>134</v>
      </c>
      <c r="D360" s="17"/>
      <c r="E360" s="44" t="s">
        <v>157</v>
      </c>
      <c r="F360" s="66">
        <f>F361+F364+F367+F370+F373+F376+F379</f>
        <v>195812.28899999999</v>
      </c>
      <c r="G360" s="66">
        <f>G361+G364</f>
        <v>182938</v>
      </c>
      <c r="H360" s="66">
        <f>H361+H364</f>
        <v>182938</v>
      </c>
    </row>
    <row r="361" spans="1:8" ht="24">
      <c r="A361" s="17" t="s">
        <v>251</v>
      </c>
      <c r="B361" s="17" t="s">
        <v>240</v>
      </c>
      <c r="C361" s="9" t="s">
        <v>449</v>
      </c>
      <c r="D361" s="17"/>
      <c r="E361" s="44" t="s">
        <v>377</v>
      </c>
      <c r="F361" s="66">
        <f t="shared" ref="F361:H362" si="24">F362</f>
        <v>140087.95800000001</v>
      </c>
      <c r="G361" s="66">
        <f t="shared" si="24"/>
        <v>137938</v>
      </c>
      <c r="H361" s="66">
        <f t="shared" si="24"/>
        <v>137938</v>
      </c>
    </row>
    <row r="362" spans="1:8" ht="48">
      <c r="A362" s="17" t="s">
        <v>251</v>
      </c>
      <c r="B362" s="17" t="s">
        <v>240</v>
      </c>
      <c r="C362" s="9" t="s">
        <v>449</v>
      </c>
      <c r="D362" s="25" t="s">
        <v>282</v>
      </c>
      <c r="E362" s="45" t="s">
        <v>283</v>
      </c>
      <c r="F362" s="66">
        <f t="shared" si="24"/>
        <v>140087.95800000001</v>
      </c>
      <c r="G362" s="66">
        <f t="shared" si="24"/>
        <v>137938</v>
      </c>
      <c r="H362" s="66">
        <f t="shared" si="24"/>
        <v>137938</v>
      </c>
    </row>
    <row r="363" spans="1:8" ht="72">
      <c r="A363" s="17" t="s">
        <v>251</v>
      </c>
      <c r="B363" s="17" t="s">
        <v>240</v>
      </c>
      <c r="C363" s="9" t="s">
        <v>449</v>
      </c>
      <c r="D363" s="17" t="s">
        <v>285</v>
      </c>
      <c r="E363" s="44" t="s">
        <v>621</v>
      </c>
      <c r="F363" s="66">
        <v>140087.95800000001</v>
      </c>
      <c r="G363" s="66">
        <v>137938</v>
      </c>
      <c r="H363" s="66">
        <v>137938</v>
      </c>
    </row>
    <row r="364" spans="1:8" ht="36">
      <c r="A364" s="17" t="s">
        <v>251</v>
      </c>
      <c r="B364" s="17" t="s">
        <v>240</v>
      </c>
      <c r="C364" s="9" t="s">
        <v>450</v>
      </c>
      <c r="D364" s="17"/>
      <c r="E364" s="44" t="s">
        <v>158</v>
      </c>
      <c r="F364" s="66">
        <f t="shared" ref="F364:H365" si="25">F365</f>
        <v>40000</v>
      </c>
      <c r="G364" s="66">
        <f t="shared" si="25"/>
        <v>45000</v>
      </c>
      <c r="H364" s="66">
        <f t="shared" si="25"/>
        <v>45000</v>
      </c>
    </row>
    <row r="365" spans="1:8" ht="48">
      <c r="A365" s="17" t="s">
        <v>251</v>
      </c>
      <c r="B365" s="17" t="s">
        <v>240</v>
      </c>
      <c r="C365" s="9" t="s">
        <v>450</v>
      </c>
      <c r="D365" s="25" t="s">
        <v>282</v>
      </c>
      <c r="E365" s="45" t="s">
        <v>283</v>
      </c>
      <c r="F365" s="66">
        <f t="shared" si="25"/>
        <v>40000</v>
      </c>
      <c r="G365" s="66">
        <f t="shared" si="25"/>
        <v>45000</v>
      </c>
      <c r="H365" s="66">
        <f t="shared" si="25"/>
        <v>45000</v>
      </c>
    </row>
    <row r="366" spans="1:8" ht="72">
      <c r="A366" s="17" t="s">
        <v>251</v>
      </c>
      <c r="B366" s="17" t="s">
        <v>240</v>
      </c>
      <c r="C366" s="9" t="s">
        <v>450</v>
      </c>
      <c r="D366" s="17" t="s">
        <v>383</v>
      </c>
      <c r="E366" s="44" t="s">
        <v>621</v>
      </c>
      <c r="F366" s="66">
        <v>40000</v>
      </c>
      <c r="G366" s="66">
        <v>45000</v>
      </c>
      <c r="H366" s="66">
        <v>45000</v>
      </c>
    </row>
    <row r="367" spans="1:8" ht="36">
      <c r="A367" s="17" t="s">
        <v>251</v>
      </c>
      <c r="B367" s="17" t="s">
        <v>240</v>
      </c>
      <c r="C367" s="9" t="s">
        <v>558</v>
      </c>
      <c r="D367" s="17"/>
      <c r="E367" s="44" t="s">
        <v>559</v>
      </c>
      <c r="F367" s="66">
        <f>F368</f>
        <v>1327.59</v>
      </c>
      <c r="G367" s="66"/>
      <c r="H367" s="66"/>
    </row>
    <row r="368" spans="1:8" ht="48">
      <c r="A368" s="17" t="s">
        <v>251</v>
      </c>
      <c r="B368" s="17" t="s">
        <v>240</v>
      </c>
      <c r="C368" s="9" t="s">
        <v>558</v>
      </c>
      <c r="D368" s="25" t="s">
        <v>282</v>
      </c>
      <c r="E368" s="45" t="s">
        <v>283</v>
      </c>
      <c r="F368" s="66">
        <f>F369</f>
        <v>1327.59</v>
      </c>
      <c r="G368" s="66"/>
      <c r="H368" s="66"/>
    </row>
    <row r="369" spans="1:8" ht="72">
      <c r="A369" s="17" t="s">
        <v>251</v>
      </c>
      <c r="B369" s="17" t="s">
        <v>240</v>
      </c>
      <c r="C369" s="9" t="s">
        <v>558</v>
      </c>
      <c r="D369" s="17" t="s">
        <v>383</v>
      </c>
      <c r="E369" s="44" t="s">
        <v>621</v>
      </c>
      <c r="F369" s="66">
        <v>1327.59</v>
      </c>
      <c r="G369" s="66"/>
      <c r="H369" s="66"/>
    </row>
    <row r="370" spans="1:8" ht="48">
      <c r="A370" s="17" t="s">
        <v>251</v>
      </c>
      <c r="B370" s="17" t="s">
        <v>240</v>
      </c>
      <c r="C370" s="9" t="s">
        <v>552</v>
      </c>
      <c r="D370" s="17"/>
      <c r="E370" s="44" t="s">
        <v>553</v>
      </c>
      <c r="F370" s="66">
        <f>F371</f>
        <v>115.34099999999999</v>
      </c>
      <c r="G370" s="66"/>
      <c r="H370" s="66"/>
    </row>
    <row r="371" spans="1:8" ht="48">
      <c r="A371" s="17" t="s">
        <v>251</v>
      </c>
      <c r="B371" s="17" t="s">
        <v>240</v>
      </c>
      <c r="C371" s="9" t="s">
        <v>552</v>
      </c>
      <c r="D371" s="25" t="s">
        <v>282</v>
      </c>
      <c r="E371" s="45" t="s">
        <v>283</v>
      </c>
      <c r="F371" s="66">
        <f>F372</f>
        <v>115.34099999999999</v>
      </c>
      <c r="G371" s="66"/>
      <c r="H371" s="66"/>
    </row>
    <row r="372" spans="1:8" ht="24">
      <c r="A372" s="17" t="s">
        <v>251</v>
      </c>
      <c r="B372" s="17" t="s">
        <v>240</v>
      </c>
      <c r="C372" s="9" t="s">
        <v>552</v>
      </c>
      <c r="D372" s="17">
        <v>612</v>
      </c>
      <c r="E372" s="44" t="s">
        <v>530</v>
      </c>
      <c r="F372" s="66">
        <v>115.34099999999999</v>
      </c>
      <c r="G372" s="66"/>
      <c r="H372" s="66"/>
    </row>
    <row r="373" spans="1:8" ht="36">
      <c r="A373" s="17" t="s">
        <v>251</v>
      </c>
      <c r="B373" s="17" t="s">
        <v>240</v>
      </c>
      <c r="C373" s="9" t="s">
        <v>562</v>
      </c>
      <c r="D373" s="17"/>
      <c r="E373" s="44" t="s">
        <v>563</v>
      </c>
      <c r="F373" s="66">
        <f>F374</f>
        <v>300</v>
      </c>
      <c r="G373" s="66"/>
      <c r="H373" s="66"/>
    </row>
    <row r="374" spans="1:8" ht="48">
      <c r="A374" s="17" t="s">
        <v>251</v>
      </c>
      <c r="B374" s="17" t="s">
        <v>240</v>
      </c>
      <c r="C374" s="9" t="s">
        <v>562</v>
      </c>
      <c r="D374" s="25" t="s">
        <v>282</v>
      </c>
      <c r="E374" s="45" t="s">
        <v>283</v>
      </c>
      <c r="F374" s="66">
        <f>F375</f>
        <v>300</v>
      </c>
      <c r="G374" s="66"/>
      <c r="H374" s="66"/>
    </row>
    <row r="375" spans="1:8" s="2" customFormat="1" ht="24">
      <c r="A375" s="17" t="s">
        <v>251</v>
      </c>
      <c r="B375" s="17" t="s">
        <v>240</v>
      </c>
      <c r="C375" s="9" t="s">
        <v>562</v>
      </c>
      <c r="D375" s="17">
        <v>612</v>
      </c>
      <c r="E375" s="44" t="s">
        <v>530</v>
      </c>
      <c r="F375" s="66">
        <v>300</v>
      </c>
      <c r="G375" s="66"/>
      <c r="H375" s="66"/>
    </row>
    <row r="376" spans="1:8" s="2" customFormat="1" ht="60">
      <c r="A376" s="17" t="s">
        <v>251</v>
      </c>
      <c r="B376" s="17" t="s">
        <v>240</v>
      </c>
      <c r="C376" s="9" t="s">
        <v>600</v>
      </c>
      <c r="D376" s="17"/>
      <c r="E376" s="44" t="s">
        <v>597</v>
      </c>
      <c r="F376" s="66">
        <f>F377</f>
        <v>12658.1</v>
      </c>
      <c r="G376" s="66"/>
      <c r="H376" s="66"/>
    </row>
    <row r="377" spans="1:8" s="2" customFormat="1" ht="48">
      <c r="A377" s="17" t="s">
        <v>251</v>
      </c>
      <c r="B377" s="17" t="s">
        <v>240</v>
      </c>
      <c r="C377" s="9" t="s">
        <v>600</v>
      </c>
      <c r="D377" s="25" t="s">
        <v>282</v>
      </c>
      <c r="E377" s="45" t="s">
        <v>283</v>
      </c>
      <c r="F377" s="66">
        <f>F378</f>
        <v>12658.1</v>
      </c>
      <c r="G377" s="66"/>
      <c r="H377" s="66"/>
    </row>
    <row r="378" spans="1:8" s="2" customFormat="1" ht="72">
      <c r="A378" s="17" t="s">
        <v>251</v>
      </c>
      <c r="B378" s="17" t="s">
        <v>240</v>
      </c>
      <c r="C378" s="9" t="s">
        <v>600</v>
      </c>
      <c r="D378" s="17" t="s">
        <v>383</v>
      </c>
      <c r="E378" s="44" t="s">
        <v>621</v>
      </c>
      <c r="F378" s="66">
        <v>12658.1</v>
      </c>
      <c r="G378" s="66"/>
      <c r="H378" s="66"/>
    </row>
    <row r="379" spans="1:8" s="2" customFormat="1" ht="60">
      <c r="A379" s="17" t="s">
        <v>251</v>
      </c>
      <c r="B379" s="17" t="s">
        <v>240</v>
      </c>
      <c r="C379" s="9" t="s">
        <v>598</v>
      </c>
      <c r="D379" s="17"/>
      <c r="E379" s="44" t="s">
        <v>599</v>
      </c>
      <c r="F379" s="66">
        <f>F380</f>
        <v>1323.3</v>
      </c>
      <c r="G379" s="66"/>
      <c r="H379" s="66"/>
    </row>
    <row r="380" spans="1:8" s="2" customFormat="1" ht="48">
      <c r="A380" s="17" t="s">
        <v>251</v>
      </c>
      <c r="B380" s="17" t="s">
        <v>240</v>
      </c>
      <c r="C380" s="9" t="s">
        <v>598</v>
      </c>
      <c r="D380" s="25" t="s">
        <v>282</v>
      </c>
      <c r="E380" s="45" t="s">
        <v>283</v>
      </c>
      <c r="F380" s="66">
        <f>F381</f>
        <v>1323.3</v>
      </c>
      <c r="G380" s="66"/>
      <c r="H380" s="66"/>
    </row>
    <row r="381" spans="1:8" s="2" customFormat="1" ht="72">
      <c r="A381" s="17" t="s">
        <v>251</v>
      </c>
      <c r="B381" s="17" t="s">
        <v>240</v>
      </c>
      <c r="C381" s="9" t="s">
        <v>598</v>
      </c>
      <c r="D381" s="17" t="s">
        <v>383</v>
      </c>
      <c r="E381" s="44" t="s">
        <v>621</v>
      </c>
      <c r="F381" s="66">
        <v>1323.3</v>
      </c>
      <c r="G381" s="66"/>
      <c r="H381" s="66"/>
    </row>
    <row r="382" spans="1:8" s="2" customFormat="1" ht="72">
      <c r="A382" s="17" t="s">
        <v>251</v>
      </c>
      <c r="B382" s="17" t="s">
        <v>240</v>
      </c>
      <c r="C382" s="9" t="s">
        <v>202</v>
      </c>
      <c r="D382" s="17"/>
      <c r="E382" s="44" t="s">
        <v>159</v>
      </c>
      <c r="F382" s="66">
        <f>F383</f>
        <v>193917.2</v>
      </c>
      <c r="G382" s="66">
        <v>173348.6</v>
      </c>
      <c r="H382" s="66">
        <v>173348.6</v>
      </c>
    </row>
    <row r="383" spans="1:8" s="2" customFormat="1" ht="72">
      <c r="A383" s="17" t="s">
        <v>251</v>
      </c>
      <c r="B383" s="17" t="s">
        <v>240</v>
      </c>
      <c r="C383" s="9" t="s">
        <v>451</v>
      </c>
      <c r="D383" s="67"/>
      <c r="E383" s="51" t="s">
        <v>203</v>
      </c>
      <c r="F383" s="66">
        <f t="shared" ref="F383:H384" si="26">F384</f>
        <v>193917.2</v>
      </c>
      <c r="G383" s="66">
        <f t="shared" si="26"/>
        <v>173348.6</v>
      </c>
      <c r="H383" s="66">
        <f t="shared" si="26"/>
        <v>173348.6</v>
      </c>
    </row>
    <row r="384" spans="1:8" s="2" customFormat="1" ht="48">
      <c r="A384" s="17" t="s">
        <v>251</v>
      </c>
      <c r="B384" s="17" t="s">
        <v>240</v>
      </c>
      <c r="C384" s="9" t="s">
        <v>451</v>
      </c>
      <c r="D384" s="25" t="s">
        <v>282</v>
      </c>
      <c r="E384" s="45" t="s">
        <v>283</v>
      </c>
      <c r="F384" s="66">
        <f>F385</f>
        <v>193917.2</v>
      </c>
      <c r="G384" s="66">
        <f t="shared" si="26"/>
        <v>173348.6</v>
      </c>
      <c r="H384" s="66">
        <f t="shared" si="26"/>
        <v>173348.6</v>
      </c>
    </row>
    <row r="385" spans="1:8" s="2" customFormat="1" ht="72">
      <c r="A385" s="17" t="s">
        <v>251</v>
      </c>
      <c r="B385" s="17" t="s">
        <v>240</v>
      </c>
      <c r="C385" s="9" t="s">
        <v>451</v>
      </c>
      <c r="D385" s="17">
        <v>611</v>
      </c>
      <c r="E385" s="44" t="s">
        <v>621</v>
      </c>
      <c r="F385" s="66">
        <v>193917.2</v>
      </c>
      <c r="G385" s="66">
        <v>173348.6</v>
      </c>
      <c r="H385" s="66">
        <v>173348.6</v>
      </c>
    </row>
    <row r="386" spans="1:8" s="2" customFormat="1" ht="60">
      <c r="A386" s="17" t="s">
        <v>251</v>
      </c>
      <c r="B386" s="17" t="s">
        <v>240</v>
      </c>
      <c r="C386" s="9" t="s">
        <v>162</v>
      </c>
      <c r="D386" s="17"/>
      <c r="E386" s="44" t="s">
        <v>160</v>
      </c>
      <c r="F386" s="66">
        <f>F387+F390+F393</f>
        <v>4046.1880000000001</v>
      </c>
      <c r="G386" s="66">
        <f t="shared" ref="G386:H388" si="27">G387</f>
        <v>13000</v>
      </c>
      <c r="H386" s="66">
        <f t="shared" si="27"/>
        <v>330.07</v>
      </c>
    </row>
    <row r="387" spans="1:8" s="2" customFormat="1" ht="48">
      <c r="A387" s="17" t="s">
        <v>251</v>
      </c>
      <c r="B387" s="17" t="s">
        <v>240</v>
      </c>
      <c r="C387" s="9" t="s">
        <v>452</v>
      </c>
      <c r="D387" s="17"/>
      <c r="E387" s="44" t="s">
        <v>161</v>
      </c>
      <c r="F387" s="66">
        <f>F388</f>
        <v>3969.5880000000002</v>
      </c>
      <c r="G387" s="66">
        <f t="shared" si="27"/>
        <v>13000</v>
      </c>
      <c r="H387" s="66">
        <f t="shared" si="27"/>
        <v>330.07</v>
      </c>
    </row>
    <row r="388" spans="1:8" s="2" customFormat="1" ht="48">
      <c r="A388" s="17" t="s">
        <v>251</v>
      </c>
      <c r="B388" s="17" t="s">
        <v>240</v>
      </c>
      <c r="C388" s="9" t="s">
        <v>452</v>
      </c>
      <c r="D388" s="25" t="s">
        <v>282</v>
      </c>
      <c r="E388" s="45" t="s">
        <v>283</v>
      </c>
      <c r="F388" s="66">
        <f>F389</f>
        <v>3969.5880000000002</v>
      </c>
      <c r="G388" s="66">
        <f t="shared" si="27"/>
        <v>13000</v>
      </c>
      <c r="H388" s="66">
        <f t="shared" si="27"/>
        <v>330.07</v>
      </c>
    </row>
    <row r="389" spans="1:8" s="2" customFormat="1" ht="24">
      <c r="A389" s="17" t="s">
        <v>251</v>
      </c>
      <c r="B389" s="17" t="s">
        <v>240</v>
      </c>
      <c r="C389" s="9" t="s">
        <v>452</v>
      </c>
      <c r="D389" s="17">
        <v>612</v>
      </c>
      <c r="E389" s="44" t="s">
        <v>530</v>
      </c>
      <c r="F389" s="66">
        <v>3969.5880000000002</v>
      </c>
      <c r="G389" s="66">
        <v>13000</v>
      </c>
      <c r="H389" s="66">
        <v>330.07</v>
      </c>
    </row>
    <row r="390" spans="1:8" s="2" customFormat="1" ht="36">
      <c r="A390" s="17" t="s">
        <v>251</v>
      </c>
      <c r="B390" s="17" t="s">
        <v>240</v>
      </c>
      <c r="C390" s="9" t="s">
        <v>615</v>
      </c>
      <c r="D390" s="17"/>
      <c r="E390" s="44" t="s">
        <v>614</v>
      </c>
      <c r="F390" s="66">
        <f>F391</f>
        <v>36.6</v>
      </c>
      <c r="G390" s="66"/>
      <c r="H390" s="66"/>
    </row>
    <row r="391" spans="1:8" s="2" customFormat="1" ht="48">
      <c r="A391" s="17" t="s">
        <v>251</v>
      </c>
      <c r="B391" s="17" t="s">
        <v>240</v>
      </c>
      <c r="C391" s="9" t="s">
        <v>615</v>
      </c>
      <c r="D391" s="25" t="s">
        <v>282</v>
      </c>
      <c r="E391" s="45" t="s">
        <v>283</v>
      </c>
      <c r="F391" s="66">
        <f>F392</f>
        <v>36.6</v>
      </c>
      <c r="G391" s="66"/>
      <c r="H391" s="66"/>
    </row>
    <row r="392" spans="1:8" s="2" customFormat="1" ht="24">
      <c r="A392" s="17" t="s">
        <v>251</v>
      </c>
      <c r="B392" s="17" t="s">
        <v>240</v>
      </c>
      <c r="C392" s="9" t="s">
        <v>615</v>
      </c>
      <c r="D392" s="17">
        <v>612</v>
      </c>
      <c r="E392" s="44" t="s">
        <v>530</v>
      </c>
      <c r="F392" s="66">
        <v>36.6</v>
      </c>
      <c r="G392" s="66"/>
      <c r="H392" s="66"/>
    </row>
    <row r="393" spans="1:8" s="2" customFormat="1" ht="48">
      <c r="A393" s="17" t="s">
        <v>251</v>
      </c>
      <c r="B393" s="17" t="s">
        <v>240</v>
      </c>
      <c r="C393" s="9" t="s">
        <v>633</v>
      </c>
      <c r="D393" s="17"/>
      <c r="E393" s="44" t="s">
        <v>630</v>
      </c>
      <c r="F393" s="66">
        <f>F394</f>
        <v>40</v>
      </c>
      <c r="G393" s="66"/>
      <c r="H393" s="66"/>
    </row>
    <row r="394" spans="1:8" s="2" customFormat="1" ht="48">
      <c r="A394" s="17" t="s">
        <v>251</v>
      </c>
      <c r="B394" s="17" t="s">
        <v>240</v>
      </c>
      <c r="C394" s="9" t="s">
        <v>633</v>
      </c>
      <c r="D394" s="25" t="s">
        <v>282</v>
      </c>
      <c r="E394" s="45" t="s">
        <v>283</v>
      </c>
      <c r="F394" s="66">
        <f>F395</f>
        <v>40</v>
      </c>
      <c r="G394" s="66"/>
      <c r="H394" s="66"/>
    </row>
    <row r="395" spans="1:8" s="2" customFormat="1" ht="24">
      <c r="A395" s="17" t="s">
        <v>251</v>
      </c>
      <c r="B395" s="17" t="s">
        <v>240</v>
      </c>
      <c r="C395" s="9" t="s">
        <v>633</v>
      </c>
      <c r="D395" s="17">
        <v>612</v>
      </c>
      <c r="E395" s="44" t="s">
        <v>530</v>
      </c>
      <c r="F395" s="66">
        <v>40</v>
      </c>
      <c r="G395" s="66"/>
      <c r="H395" s="66"/>
    </row>
    <row r="396" spans="1:8" s="2" customFormat="1" ht="36">
      <c r="A396" s="17" t="s">
        <v>251</v>
      </c>
      <c r="B396" s="17" t="s">
        <v>240</v>
      </c>
      <c r="C396" s="9" t="s">
        <v>384</v>
      </c>
      <c r="D396" s="17"/>
      <c r="E396" s="44" t="s">
        <v>316</v>
      </c>
      <c r="F396" s="66">
        <f>F397</f>
        <v>1320</v>
      </c>
      <c r="G396" s="66">
        <f>G397</f>
        <v>0</v>
      </c>
      <c r="H396" s="66"/>
    </row>
    <row r="397" spans="1:8" s="2" customFormat="1" ht="60">
      <c r="A397" s="17" t="s">
        <v>251</v>
      </c>
      <c r="B397" s="17" t="s">
        <v>240</v>
      </c>
      <c r="C397" s="29" t="s">
        <v>390</v>
      </c>
      <c r="D397" s="17"/>
      <c r="E397" s="30" t="s">
        <v>317</v>
      </c>
      <c r="F397" s="66">
        <f>F398</f>
        <v>1320</v>
      </c>
      <c r="G397" s="66">
        <f t="shared" ref="G397:H400" si="28">G398</f>
        <v>0</v>
      </c>
      <c r="H397" s="66">
        <f t="shared" si="28"/>
        <v>0</v>
      </c>
    </row>
    <row r="398" spans="1:8" s="2" customFormat="1" ht="48">
      <c r="A398" s="17" t="s">
        <v>251</v>
      </c>
      <c r="B398" s="17" t="s">
        <v>240</v>
      </c>
      <c r="C398" s="9" t="s">
        <v>391</v>
      </c>
      <c r="D398" s="17"/>
      <c r="E398" s="44" t="s">
        <v>318</v>
      </c>
      <c r="F398" s="66">
        <f>F399+F402</f>
        <v>1320</v>
      </c>
      <c r="G398" s="66">
        <f>G399</f>
        <v>0</v>
      </c>
      <c r="H398" s="66">
        <f>H399</f>
        <v>0</v>
      </c>
    </row>
    <row r="399" spans="1:8" s="2" customFormat="1" ht="36">
      <c r="A399" s="17" t="s">
        <v>251</v>
      </c>
      <c r="B399" s="17" t="s">
        <v>240</v>
      </c>
      <c r="C399" s="9" t="s">
        <v>453</v>
      </c>
      <c r="D399" s="17"/>
      <c r="E399" s="44" t="s">
        <v>294</v>
      </c>
      <c r="F399" s="66">
        <f>F400</f>
        <v>1230</v>
      </c>
      <c r="G399" s="66">
        <f t="shared" si="28"/>
        <v>0</v>
      </c>
      <c r="H399" s="66">
        <f t="shared" si="28"/>
        <v>0</v>
      </c>
    </row>
    <row r="400" spans="1:8" s="2" customFormat="1" ht="48">
      <c r="A400" s="17" t="s">
        <v>251</v>
      </c>
      <c r="B400" s="17" t="s">
        <v>240</v>
      </c>
      <c r="C400" s="9" t="s">
        <v>453</v>
      </c>
      <c r="D400" s="25" t="s">
        <v>282</v>
      </c>
      <c r="E400" s="45" t="s">
        <v>283</v>
      </c>
      <c r="F400" s="66">
        <f>F401</f>
        <v>1230</v>
      </c>
      <c r="G400" s="66">
        <f t="shared" si="28"/>
        <v>0</v>
      </c>
      <c r="H400" s="66">
        <f t="shared" si="28"/>
        <v>0</v>
      </c>
    </row>
    <row r="401" spans="1:10" s="2" customFormat="1" ht="24">
      <c r="A401" s="17" t="s">
        <v>251</v>
      </c>
      <c r="B401" s="17" t="s">
        <v>240</v>
      </c>
      <c r="C401" s="9" t="s">
        <v>453</v>
      </c>
      <c r="D401" s="17">
        <v>612</v>
      </c>
      <c r="E401" s="44" t="s">
        <v>530</v>
      </c>
      <c r="F401" s="66">
        <v>1230</v>
      </c>
      <c r="G401" s="66"/>
      <c r="H401" s="66"/>
    </row>
    <row r="402" spans="1:10" s="2" customFormat="1" ht="36">
      <c r="A402" s="17" t="s">
        <v>251</v>
      </c>
      <c r="B402" s="17" t="s">
        <v>240</v>
      </c>
      <c r="C402" s="9" t="s">
        <v>454</v>
      </c>
      <c r="D402" s="17"/>
      <c r="E402" s="44" t="s">
        <v>237</v>
      </c>
      <c r="F402" s="66">
        <f>F403</f>
        <v>90</v>
      </c>
      <c r="G402" s="66"/>
      <c r="H402" s="66"/>
    </row>
    <row r="403" spans="1:10" s="2" customFormat="1" ht="48">
      <c r="A403" s="17" t="s">
        <v>251</v>
      </c>
      <c r="B403" s="17" t="s">
        <v>240</v>
      </c>
      <c r="C403" s="9" t="s">
        <v>454</v>
      </c>
      <c r="D403" s="25" t="s">
        <v>282</v>
      </c>
      <c r="E403" s="45" t="s">
        <v>283</v>
      </c>
      <c r="F403" s="66">
        <f>F404</f>
        <v>90</v>
      </c>
      <c r="G403" s="66"/>
      <c r="H403" s="66"/>
    </row>
    <row r="404" spans="1:10" s="2" customFormat="1" ht="24">
      <c r="A404" s="17" t="s">
        <v>251</v>
      </c>
      <c r="B404" s="17" t="s">
        <v>240</v>
      </c>
      <c r="C404" s="9" t="s">
        <v>454</v>
      </c>
      <c r="D404" s="17">
        <v>612</v>
      </c>
      <c r="E404" s="44" t="s">
        <v>530</v>
      </c>
      <c r="F404" s="66">
        <v>90</v>
      </c>
      <c r="G404" s="66"/>
      <c r="H404" s="66"/>
    </row>
    <row r="405" spans="1:10" s="2" customFormat="1" ht="12.75">
      <c r="A405" s="19" t="s">
        <v>251</v>
      </c>
      <c r="B405" s="19" t="s">
        <v>280</v>
      </c>
      <c r="C405" s="9"/>
      <c r="D405" s="17"/>
      <c r="E405" s="44" t="s">
        <v>281</v>
      </c>
      <c r="F405" s="65">
        <f>F406+F481+F490</f>
        <v>553615.43900000001</v>
      </c>
      <c r="G405" s="65">
        <f>G406+G481+G490</f>
        <v>515635.9</v>
      </c>
      <c r="H405" s="65">
        <f>H406+H481+H490</f>
        <v>501383.5</v>
      </c>
      <c r="I405" s="87"/>
      <c r="J405" s="88"/>
    </row>
    <row r="406" spans="1:10" s="2" customFormat="1" ht="24">
      <c r="A406" s="17" t="s">
        <v>251</v>
      </c>
      <c r="B406" s="17" t="s">
        <v>280</v>
      </c>
      <c r="C406" s="9" t="s">
        <v>132</v>
      </c>
      <c r="D406" s="17"/>
      <c r="E406" s="44" t="s">
        <v>110</v>
      </c>
      <c r="F406" s="69">
        <f>F407</f>
        <v>550585.84900000005</v>
      </c>
      <c r="G406" s="69">
        <f>G407</f>
        <v>514545.9</v>
      </c>
      <c r="H406" s="69">
        <f>H407</f>
        <v>500293.5</v>
      </c>
    </row>
    <row r="407" spans="1:10" s="2" customFormat="1" ht="24">
      <c r="A407" s="17" t="s">
        <v>251</v>
      </c>
      <c r="B407" s="17" t="s">
        <v>280</v>
      </c>
      <c r="C407" s="9" t="s">
        <v>135</v>
      </c>
      <c r="D407" s="17"/>
      <c r="E407" s="44" t="s">
        <v>163</v>
      </c>
      <c r="F407" s="69">
        <f>F408+F451+F465+F458</f>
        <v>550585.84900000005</v>
      </c>
      <c r="G407" s="69">
        <f>G408+G451+G465</f>
        <v>514545.9</v>
      </c>
      <c r="H407" s="69">
        <f>H408+H451+H465</f>
        <v>500293.5</v>
      </c>
    </row>
    <row r="408" spans="1:10" s="2" customFormat="1" ht="72">
      <c r="A408" s="17" t="s">
        <v>251</v>
      </c>
      <c r="B408" s="17" t="s">
        <v>280</v>
      </c>
      <c r="C408" s="9" t="s">
        <v>136</v>
      </c>
      <c r="D408" s="17"/>
      <c r="E408" s="44" t="s">
        <v>165</v>
      </c>
      <c r="F408" s="69">
        <f>F409+F412+F415+F442+F439+F436+F445+F433+F430+F427+F424+F418+F421+F448</f>
        <v>521469.24900000001</v>
      </c>
      <c r="G408" s="69">
        <f>G409+G412+G415+G442+G439+G436+G445</f>
        <v>496262.9</v>
      </c>
      <c r="H408" s="69">
        <f>H409+H412+H415+H442+H439+H436+H445</f>
        <v>482010.5</v>
      </c>
    </row>
    <row r="409" spans="1:10" s="2" customFormat="1" ht="96">
      <c r="A409" s="17" t="s">
        <v>251</v>
      </c>
      <c r="B409" s="17" t="s">
        <v>280</v>
      </c>
      <c r="C409" s="29" t="s">
        <v>455</v>
      </c>
      <c r="D409" s="30"/>
      <c r="E409" s="42" t="s">
        <v>164</v>
      </c>
      <c r="F409" s="69">
        <f t="shared" ref="F409:H410" si="29">F410</f>
        <v>406434</v>
      </c>
      <c r="G409" s="69">
        <f t="shared" si="29"/>
        <v>404833.5</v>
      </c>
      <c r="H409" s="69">
        <f t="shared" si="29"/>
        <v>404833.5</v>
      </c>
    </row>
    <row r="410" spans="1:10" s="2" customFormat="1" ht="48">
      <c r="A410" s="17" t="s">
        <v>251</v>
      </c>
      <c r="B410" s="17" t="s">
        <v>280</v>
      </c>
      <c r="C410" s="29" t="s">
        <v>455</v>
      </c>
      <c r="D410" s="25" t="s">
        <v>282</v>
      </c>
      <c r="E410" s="45" t="s">
        <v>283</v>
      </c>
      <c r="F410" s="69">
        <f t="shared" si="29"/>
        <v>406434</v>
      </c>
      <c r="G410" s="69">
        <f t="shared" si="29"/>
        <v>404833.5</v>
      </c>
      <c r="H410" s="69">
        <f t="shared" si="29"/>
        <v>404833.5</v>
      </c>
    </row>
    <row r="411" spans="1:10" s="2" customFormat="1" ht="72">
      <c r="A411" s="17" t="s">
        <v>251</v>
      </c>
      <c r="B411" s="17" t="s">
        <v>280</v>
      </c>
      <c r="C411" s="29" t="s">
        <v>455</v>
      </c>
      <c r="D411" s="17" t="s">
        <v>383</v>
      </c>
      <c r="E411" s="44" t="s">
        <v>621</v>
      </c>
      <c r="F411" s="69">
        <v>406434</v>
      </c>
      <c r="G411" s="69">
        <v>404833.5</v>
      </c>
      <c r="H411" s="69">
        <v>404833.5</v>
      </c>
    </row>
    <row r="412" spans="1:10" s="2" customFormat="1" ht="24">
      <c r="A412" s="17" t="s">
        <v>251</v>
      </c>
      <c r="B412" s="17" t="s">
        <v>280</v>
      </c>
      <c r="C412" s="9" t="s">
        <v>456</v>
      </c>
      <c r="D412" s="17"/>
      <c r="E412" s="44" t="s">
        <v>531</v>
      </c>
      <c r="F412" s="69">
        <f t="shared" ref="F412:H413" si="30">F413</f>
        <v>80457.451000000001</v>
      </c>
      <c r="G412" s="69">
        <f t="shared" si="30"/>
        <v>77177</v>
      </c>
      <c r="H412" s="69">
        <f t="shared" si="30"/>
        <v>77177</v>
      </c>
    </row>
    <row r="413" spans="1:10" s="2" customFormat="1" ht="48">
      <c r="A413" s="17" t="s">
        <v>251</v>
      </c>
      <c r="B413" s="17" t="s">
        <v>280</v>
      </c>
      <c r="C413" s="9" t="s">
        <v>456</v>
      </c>
      <c r="D413" s="25" t="s">
        <v>282</v>
      </c>
      <c r="E413" s="45" t="s">
        <v>283</v>
      </c>
      <c r="F413" s="69">
        <f t="shared" si="30"/>
        <v>80457.451000000001</v>
      </c>
      <c r="G413" s="69">
        <f t="shared" si="30"/>
        <v>77177</v>
      </c>
      <c r="H413" s="69">
        <f t="shared" si="30"/>
        <v>77177</v>
      </c>
    </row>
    <row r="414" spans="1:10" s="2" customFormat="1" ht="72">
      <c r="A414" s="17" t="s">
        <v>251</v>
      </c>
      <c r="B414" s="17" t="s">
        <v>280</v>
      </c>
      <c r="C414" s="9" t="s">
        <v>456</v>
      </c>
      <c r="D414" s="17" t="s">
        <v>383</v>
      </c>
      <c r="E414" s="44" t="s">
        <v>621</v>
      </c>
      <c r="F414" s="69">
        <v>80457.451000000001</v>
      </c>
      <c r="G414" s="69">
        <v>77177</v>
      </c>
      <c r="H414" s="69">
        <v>77177</v>
      </c>
    </row>
    <row r="415" spans="1:10" s="2" customFormat="1" ht="36">
      <c r="A415" s="17" t="s">
        <v>251</v>
      </c>
      <c r="B415" s="17" t="s">
        <v>280</v>
      </c>
      <c r="C415" s="9" t="s">
        <v>457</v>
      </c>
      <c r="D415" s="17"/>
      <c r="E415" s="44" t="s">
        <v>70</v>
      </c>
      <c r="F415" s="69">
        <f>F416</f>
        <v>22257.266</v>
      </c>
      <c r="G415" s="69">
        <f t="shared" ref="F415:H416" si="31">G416</f>
        <v>14252.4</v>
      </c>
      <c r="H415" s="69">
        <f t="shared" si="31"/>
        <v>0</v>
      </c>
    </row>
    <row r="416" spans="1:10" s="2" customFormat="1" ht="48">
      <c r="A416" s="17" t="s">
        <v>251</v>
      </c>
      <c r="B416" s="17" t="s">
        <v>280</v>
      </c>
      <c r="C416" s="9" t="s">
        <v>457</v>
      </c>
      <c r="D416" s="25" t="s">
        <v>282</v>
      </c>
      <c r="E416" s="45" t="s">
        <v>283</v>
      </c>
      <c r="F416" s="69">
        <f t="shared" si="31"/>
        <v>22257.266</v>
      </c>
      <c r="G416" s="69">
        <f t="shared" si="31"/>
        <v>14252.4</v>
      </c>
      <c r="H416" s="69">
        <f t="shared" si="31"/>
        <v>0</v>
      </c>
    </row>
    <row r="417" spans="1:9" s="2" customFormat="1" ht="24">
      <c r="A417" s="17" t="s">
        <v>251</v>
      </c>
      <c r="B417" s="17" t="s">
        <v>280</v>
      </c>
      <c r="C417" s="9" t="s">
        <v>457</v>
      </c>
      <c r="D417" s="17">
        <v>612</v>
      </c>
      <c r="E417" s="44" t="s">
        <v>530</v>
      </c>
      <c r="F417" s="69">
        <v>22257.266</v>
      </c>
      <c r="G417" s="69">
        <v>14252.4</v>
      </c>
      <c r="H417" s="69"/>
    </row>
    <row r="418" spans="1:9" s="2" customFormat="1" ht="60">
      <c r="A418" s="17" t="s">
        <v>251</v>
      </c>
      <c r="B418" s="17" t="s">
        <v>280</v>
      </c>
      <c r="C418" s="9" t="s">
        <v>611</v>
      </c>
      <c r="D418" s="17"/>
      <c r="E418" s="44" t="s">
        <v>610</v>
      </c>
      <c r="F418" s="69">
        <f>F419</f>
        <v>939</v>
      </c>
      <c r="G418" s="69"/>
      <c r="H418" s="69"/>
    </row>
    <row r="419" spans="1:9" s="2" customFormat="1" ht="48">
      <c r="A419" s="17" t="s">
        <v>251</v>
      </c>
      <c r="B419" s="17" t="s">
        <v>280</v>
      </c>
      <c r="C419" s="9" t="s">
        <v>611</v>
      </c>
      <c r="D419" s="25" t="s">
        <v>282</v>
      </c>
      <c r="E419" s="45" t="s">
        <v>283</v>
      </c>
      <c r="F419" s="69">
        <f>F420</f>
        <v>939</v>
      </c>
      <c r="G419" s="69"/>
      <c r="H419" s="69"/>
    </row>
    <row r="420" spans="1:9" s="2" customFormat="1" ht="72">
      <c r="A420" s="17" t="s">
        <v>251</v>
      </c>
      <c r="B420" s="17" t="s">
        <v>280</v>
      </c>
      <c r="C420" s="9" t="s">
        <v>611</v>
      </c>
      <c r="D420" s="17" t="s">
        <v>383</v>
      </c>
      <c r="E420" s="44" t="s">
        <v>621</v>
      </c>
      <c r="F420" s="69">
        <v>939</v>
      </c>
      <c r="G420" s="69"/>
      <c r="H420" s="69"/>
    </row>
    <row r="421" spans="1:9" s="2" customFormat="1" ht="72">
      <c r="A421" s="17" t="s">
        <v>251</v>
      </c>
      <c r="B421" s="17" t="s">
        <v>280</v>
      </c>
      <c r="C421" s="9" t="s">
        <v>613</v>
      </c>
      <c r="D421" s="17"/>
      <c r="E421" s="44" t="s">
        <v>612</v>
      </c>
      <c r="F421" s="69">
        <f>F422</f>
        <v>93.9</v>
      </c>
      <c r="G421" s="69"/>
      <c r="H421" s="69"/>
      <c r="I421" s="7"/>
    </row>
    <row r="422" spans="1:9" s="2" customFormat="1" ht="48">
      <c r="A422" s="17" t="s">
        <v>251</v>
      </c>
      <c r="B422" s="17" t="s">
        <v>280</v>
      </c>
      <c r="C422" s="9" t="s">
        <v>613</v>
      </c>
      <c r="D422" s="25" t="s">
        <v>282</v>
      </c>
      <c r="E422" s="45" t="s">
        <v>283</v>
      </c>
      <c r="F422" s="69">
        <f>F423</f>
        <v>93.9</v>
      </c>
      <c r="G422" s="69"/>
      <c r="H422" s="69"/>
    </row>
    <row r="423" spans="1:9" s="2" customFormat="1" ht="72">
      <c r="A423" s="17" t="s">
        <v>251</v>
      </c>
      <c r="B423" s="17" t="s">
        <v>280</v>
      </c>
      <c r="C423" s="9" t="s">
        <v>613</v>
      </c>
      <c r="D423" s="17" t="s">
        <v>383</v>
      </c>
      <c r="E423" s="44" t="s">
        <v>621</v>
      </c>
      <c r="F423" s="69">
        <v>93.9</v>
      </c>
      <c r="G423" s="69"/>
      <c r="H423" s="69"/>
    </row>
    <row r="424" spans="1:9" s="2" customFormat="1" ht="72">
      <c r="A424" s="17" t="s">
        <v>251</v>
      </c>
      <c r="B424" s="17" t="s">
        <v>280</v>
      </c>
      <c r="C424" s="9" t="s">
        <v>602</v>
      </c>
      <c r="D424" s="17"/>
      <c r="E424" s="44" t="s">
        <v>601</v>
      </c>
      <c r="F424" s="69">
        <f>F425</f>
        <v>3154.6</v>
      </c>
      <c r="G424" s="69"/>
      <c r="H424" s="69"/>
    </row>
    <row r="425" spans="1:9" s="2" customFormat="1" ht="48">
      <c r="A425" s="17" t="s">
        <v>251</v>
      </c>
      <c r="B425" s="17" t="s">
        <v>280</v>
      </c>
      <c r="C425" s="9" t="s">
        <v>602</v>
      </c>
      <c r="D425" s="25" t="s">
        <v>282</v>
      </c>
      <c r="E425" s="45" t="s">
        <v>283</v>
      </c>
      <c r="F425" s="69">
        <f>F426</f>
        <v>3154.6</v>
      </c>
      <c r="G425" s="69"/>
      <c r="H425" s="69"/>
    </row>
    <row r="426" spans="1:9" ht="24">
      <c r="A426" s="17" t="s">
        <v>251</v>
      </c>
      <c r="B426" s="17" t="s">
        <v>280</v>
      </c>
      <c r="C426" s="9" t="s">
        <v>602</v>
      </c>
      <c r="D426" s="17">
        <v>612</v>
      </c>
      <c r="E426" s="44" t="s">
        <v>530</v>
      </c>
      <c r="F426" s="69">
        <v>3154.6</v>
      </c>
      <c r="G426" s="69"/>
      <c r="H426" s="69"/>
    </row>
    <row r="427" spans="1:9" ht="84">
      <c r="A427" s="17" t="s">
        <v>251</v>
      </c>
      <c r="B427" s="17" t="s">
        <v>280</v>
      </c>
      <c r="C427" s="17" t="s">
        <v>604</v>
      </c>
      <c r="D427" s="17"/>
      <c r="E427" s="44" t="s">
        <v>603</v>
      </c>
      <c r="F427" s="69">
        <f>F428</f>
        <v>788.63900000000001</v>
      </c>
      <c r="G427" s="69"/>
      <c r="H427" s="69"/>
    </row>
    <row r="428" spans="1:9" ht="48">
      <c r="A428" s="17" t="s">
        <v>251</v>
      </c>
      <c r="B428" s="17" t="s">
        <v>280</v>
      </c>
      <c r="C428" s="17" t="s">
        <v>604</v>
      </c>
      <c r="D428" s="25" t="s">
        <v>282</v>
      </c>
      <c r="E428" s="45" t="s">
        <v>283</v>
      </c>
      <c r="F428" s="69">
        <f>F429</f>
        <v>788.63900000000001</v>
      </c>
      <c r="G428" s="69"/>
      <c r="H428" s="69"/>
    </row>
    <row r="429" spans="1:9" ht="24">
      <c r="A429" s="17" t="s">
        <v>251</v>
      </c>
      <c r="B429" s="17" t="s">
        <v>280</v>
      </c>
      <c r="C429" s="17" t="s">
        <v>604</v>
      </c>
      <c r="D429" s="17">
        <v>612</v>
      </c>
      <c r="E429" s="44" t="s">
        <v>530</v>
      </c>
      <c r="F429" s="69">
        <v>788.63900000000001</v>
      </c>
      <c r="G429" s="69"/>
      <c r="H429" s="69"/>
    </row>
    <row r="430" spans="1:9" ht="48">
      <c r="A430" s="17" t="s">
        <v>251</v>
      </c>
      <c r="B430" s="17" t="s">
        <v>280</v>
      </c>
      <c r="C430" s="9" t="s">
        <v>607</v>
      </c>
      <c r="D430" s="17"/>
      <c r="E430" s="44" t="s">
        <v>606</v>
      </c>
      <c r="F430" s="69">
        <f>F431</f>
        <v>920.8</v>
      </c>
      <c r="G430" s="69"/>
      <c r="H430" s="69"/>
    </row>
    <row r="431" spans="1:9" ht="48">
      <c r="A431" s="17" t="s">
        <v>251</v>
      </c>
      <c r="B431" s="17" t="s">
        <v>280</v>
      </c>
      <c r="C431" s="9" t="s">
        <v>607</v>
      </c>
      <c r="D431" s="25" t="s">
        <v>282</v>
      </c>
      <c r="E431" s="45" t="s">
        <v>283</v>
      </c>
      <c r="F431" s="69">
        <f>F432</f>
        <v>920.8</v>
      </c>
      <c r="G431" s="69"/>
      <c r="H431" s="69"/>
    </row>
    <row r="432" spans="1:9" ht="24">
      <c r="A432" s="17" t="s">
        <v>251</v>
      </c>
      <c r="B432" s="17" t="s">
        <v>280</v>
      </c>
      <c r="C432" s="9" t="s">
        <v>607</v>
      </c>
      <c r="D432" s="17">
        <v>612</v>
      </c>
      <c r="E432" s="44" t="s">
        <v>530</v>
      </c>
      <c r="F432" s="69">
        <v>920.8</v>
      </c>
      <c r="G432" s="69"/>
      <c r="H432" s="69"/>
    </row>
    <row r="433" spans="1:8" ht="60">
      <c r="A433" s="17" t="s">
        <v>251</v>
      </c>
      <c r="B433" s="17" t="s">
        <v>280</v>
      </c>
      <c r="C433" s="9" t="s">
        <v>608</v>
      </c>
      <c r="D433" s="17"/>
      <c r="E433" s="44" t="s">
        <v>609</v>
      </c>
      <c r="F433" s="69">
        <f>F434</f>
        <v>602.70000000000005</v>
      </c>
      <c r="G433" s="69"/>
      <c r="H433" s="69"/>
    </row>
    <row r="434" spans="1:8" ht="48">
      <c r="A434" s="17" t="s">
        <v>251</v>
      </c>
      <c r="B434" s="17" t="s">
        <v>280</v>
      </c>
      <c r="C434" s="9" t="s">
        <v>608</v>
      </c>
      <c r="D434" s="25" t="s">
        <v>282</v>
      </c>
      <c r="E434" s="45" t="s">
        <v>283</v>
      </c>
      <c r="F434" s="69">
        <f>F435</f>
        <v>602.70000000000005</v>
      </c>
      <c r="G434" s="69"/>
      <c r="H434" s="69"/>
    </row>
    <row r="435" spans="1:8" ht="24">
      <c r="A435" s="17" t="s">
        <v>251</v>
      </c>
      <c r="B435" s="17" t="s">
        <v>280</v>
      </c>
      <c r="C435" s="9" t="s">
        <v>608</v>
      </c>
      <c r="D435" s="17">
        <v>612</v>
      </c>
      <c r="E435" s="44" t="s">
        <v>530</v>
      </c>
      <c r="F435" s="69">
        <v>602.70000000000005</v>
      </c>
      <c r="G435" s="69"/>
      <c r="H435" s="69"/>
    </row>
    <row r="436" spans="1:8" ht="36">
      <c r="A436" s="17" t="s">
        <v>251</v>
      </c>
      <c r="B436" s="17" t="s">
        <v>280</v>
      </c>
      <c r="C436" s="9" t="s">
        <v>560</v>
      </c>
      <c r="D436" s="17"/>
      <c r="E436" s="44" t="s">
        <v>561</v>
      </c>
      <c r="F436" s="69">
        <f>F437</f>
        <v>3404.8119999999999</v>
      </c>
      <c r="G436" s="69"/>
      <c r="H436" s="69"/>
    </row>
    <row r="437" spans="1:8" ht="48">
      <c r="A437" s="17" t="s">
        <v>251</v>
      </c>
      <c r="B437" s="17" t="s">
        <v>280</v>
      </c>
      <c r="C437" s="9" t="s">
        <v>560</v>
      </c>
      <c r="D437" s="25" t="s">
        <v>282</v>
      </c>
      <c r="E437" s="45" t="s">
        <v>283</v>
      </c>
      <c r="F437" s="69">
        <f>F438</f>
        <v>3404.8119999999999</v>
      </c>
      <c r="G437" s="69"/>
      <c r="H437" s="69"/>
    </row>
    <row r="438" spans="1:8" ht="72">
      <c r="A438" s="17" t="s">
        <v>251</v>
      </c>
      <c r="B438" s="17" t="s">
        <v>280</v>
      </c>
      <c r="C438" s="9" t="s">
        <v>560</v>
      </c>
      <c r="D438" s="17" t="s">
        <v>383</v>
      </c>
      <c r="E438" s="44" t="s">
        <v>621</v>
      </c>
      <c r="F438" s="69">
        <v>3404.8119999999999</v>
      </c>
      <c r="G438" s="69"/>
      <c r="H438" s="69"/>
    </row>
    <row r="439" spans="1:8" ht="48">
      <c r="A439" s="17" t="s">
        <v>251</v>
      </c>
      <c r="B439" s="17" t="s">
        <v>280</v>
      </c>
      <c r="C439" s="9" t="s">
        <v>554</v>
      </c>
      <c r="D439" s="17"/>
      <c r="E439" s="44" t="s">
        <v>555</v>
      </c>
      <c r="F439" s="69">
        <f>F440</f>
        <v>1236.088</v>
      </c>
      <c r="G439" s="69"/>
      <c r="H439" s="69"/>
    </row>
    <row r="440" spans="1:8" ht="48">
      <c r="A440" s="17" t="s">
        <v>251</v>
      </c>
      <c r="B440" s="17" t="s">
        <v>280</v>
      </c>
      <c r="C440" s="9" t="s">
        <v>554</v>
      </c>
      <c r="D440" s="25" t="s">
        <v>282</v>
      </c>
      <c r="E440" s="45" t="s">
        <v>283</v>
      </c>
      <c r="F440" s="69">
        <f>F441</f>
        <v>1236.088</v>
      </c>
      <c r="G440" s="69"/>
      <c r="H440" s="69"/>
    </row>
    <row r="441" spans="1:8" ht="24">
      <c r="A441" s="17" t="s">
        <v>251</v>
      </c>
      <c r="B441" s="17" t="s">
        <v>280</v>
      </c>
      <c r="C441" s="9" t="s">
        <v>554</v>
      </c>
      <c r="D441" s="17">
        <v>612</v>
      </c>
      <c r="E441" s="44" t="s">
        <v>530</v>
      </c>
      <c r="F441" s="69">
        <v>1236.088</v>
      </c>
      <c r="G441" s="69"/>
      <c r="H441" s="69"/>
    </row>
    <row r="442" spans="1:8" ht="36">
      <c r="A442" s="17" t="s">
        <v>251</v>
      </c>
      <c r="B442" s="17" t="s">
        <v>280</v>
      </c>
      <c r="C442" s="9" t="s">
        <v>564</v>
      </c>
      <c r="D442" s="17"/>
      <c r="E442" s="44" t="s">
        <v>565</v>
      </c>
      <c r="F442" s="69">
        <f>F443</f>
        <v>750</v>
      </c>
      <c r="G442" s="69"/>
      <c r="H442" s="69"/>
    </row>
    <row r="443" spans="1:8" ht="48">
      <c r="A443" s="17" t="s">
        <v>251</v>
      </c>
      <c r="B443" s="17" t="s">
        <v>280</v>
      </c>
      <c r="C443" s="9" t="s">
        <v>564</v>
      </c>
      <c r="D443" s="25" t="s">
        <v>282</v>
      </c>
      <c r="E443" s="45" t="s">
        <v>283</v>
      </c>
      <c r="F443" s="69">
        <f>F444</f>
        <v>750</v>
      </c>
      <c r="G443" s="69"/>
      <c r="H443" s="69"/>
    </row>
    <row r="444" spans="1:8" ht="24">
      <c r="A444" s="17" t="s">
        <v>251</v>
      </c>
      <c r="B444" s="17" t="s">
        <v>280</v>
      </c>
      <c r="C444" s="9" t="s">
        <v>564</v>
      </c>
      <c r="D444" s="17">
        <v>612</v>
      </c>
      <c r="E444" s="44" t="s">
        <v>530</v>
      </c>
      <c r="F444" s="69">
        <v>750</v>
      </c>
      <c r="G444" s="69"/>
      <c r="H444" s="69"/>
    </row>
    <row r="445" spans="1:8" ht="36">
      <c r="A445" s="17" t="s">
        <v>251</v>
      </c>
      <c r="B445" s="17" t="s">
        <v>280</v>
      </c>
      <c r="C445" s="9" t="s">
        <v>566</v>
      </c>
      <c r="D445" s="17"/>
      <c r="E445" s="44" t="s">
        <v>567</v>
      </c>
      <c r="F445" s="69">
        <f>F446</f>
        <v>119.99299999999999</v>
      </c>
      <c r="G445" s="69"/>
      <c r="H445" s="69"/>
    </row>
    <row r="446" spans="1:8" ht="48">
      <c r="A446" s="17" t="s">
        <v>251</v>
      </c>
      <c r="B446" s="17" t="s">
        <v>280</v>
      </c>
      <c r="C446" s="9" t="s">
        <v>566</v>
      </c>
      <c r="D446" s="25" t="s">
        <v>282</v>
      </c>
      <c r="E446" s="45" t="s">
        <v>283</v>
      </c>
      <c r="F446" s="69">
        <f>F447</f>
        <v>119.99299999999999</v>
      </c>
      <c r="G446" s="69"/>
      <c r="H446" s="69"/>
    </row>
    <row r="447" spans="1:8" ht="24">
      <c r="A447" s="17" t="s">
        <v>251</v>
      </c>
      <c r="B447" s="17" t="s">
        <v>280</v>
      </c>
      <c r="C447" s="9" t="s">
        <v>566</v>
      </c>
      <c r="D447" s="17">
        <v>612</v>
      </c>
      <c r="E447" s="44" t="s">
        <v>530</v>
      </c>
      <c r="F447" s="69">
        <v>119.99299999999999</v>
      </c>
      <c r="G447" s="69"/>
      <c r="H447" s="69"/>
    </row>
    <row r="448" spans="1:8" ht="48">
      <c r="A448" s="17" t="s">
        <v>251</v>
      </c>
      <c r="B448" s="17" t="s">
        <v>280</v>
      </c>
      <c r="C448" s="9" t="s">
        <v>634</v>
      </c>
      <c r="D448" s="17"/>
      <c r="E448" s="44" t="s">
        <v>630</v>
      </c>
      <c r="F448" s="69">
        <f>F449</f>
        <v>310</v>
      </c>
      <c r="G448" s="69"/>
      <c r="H448" s="69"/>
    </row>
    <row r="449" spans="1:8" ht="48">
      <c r="A449" s="17" t="s">
        <v>251</v>
      </c>
      <c r="B449" s="17" t="s">
        <v>280</v>
      </c>
      <c r="C449" s="9" t="s">
        <v>634</v>
      </c>
      <c r="D449" s="25" t="s">
        <v>282</v>
      </c>
      <c r="E449" s="45" t="s">
        <v>283</v>
      </c>
      <c r="F449" s="69">
        <f>F450</f>
        <v>310</v>
      </c>
      <c r="G449" s="69"/>
      <c r="H449" s="69"/>
    </row>
    <row r="450" spans="1:8" ht="24">
      <c r="A450" s="17" t="s">
        <v>251</v>
      </c>
      <c r="B450" s="17" t="s">
        <v>280</v>
      </c>
      <c r="C450" s="9" t="s">
        <v>634</v>
      </c>
      <c r="D450" s="17">
        <v>612</v>
      </c>
      <c r="E450" s="44" t="s">
        <v>530</v>
      </c>
      <c r="F450" s="69">
        <v>310</v>
      </c>
      <c r="G450" s="69"/>
      <c r="H450" s="69"/>
    </row>
    <row r="451" spans="1:8" ht="36">
      <c r="A451" s="17" t="s">
        <v>251</v>
      </c>
      <c r="B451" s="17" t="s">
        <v>280</v>
      </c>
      <c r="C451" s="9" t="s">
        <v>410</v>
      </c>
      <c r="D451" s="17"/>
      <c r="E451" s="44" t="s">
        <v>360</v>
      </c>
      <c r="F451" s="69">
        <f>F455+F452</f>
        <v>6978.8</v>
      </c>
      <c r="G451" s="69">
        <f>G455</f>
        <v>5078</v>
      </c>
      <c r="H451" s="69">
        <f>H455</f>
        <v>5078</v>
      </c>
    </row>
    <row r="452" spans="1:8" ht="108">
      <c r="A452" s="17" t="s">
        <v>251</v>
      </c>
      <c r="B452" s="17" t="s">
        <v>280</v>
      </c>
      <c r="C452" s="9" t="s">
        <v>72</v>
      </c>
      <c r="D452" s="17"/>
      <c r="E452" s="44" t="s">
        <v>71</v>
      </c>
      <c r="F452" s="69">
        <f>F453</f>
        <v>1900.8</v>
      </c>
      <c r="G452" s="69"/>
      <c r="H452" s="69"/>
    </row>
    <row r="453" spans="1:8" ht="48">
      <c r="A453" s="17" t="s">
        <v>251</v>
      </c>
      <c r="B453" s="17" t="s">
        <v>280</v>
      </c>
      <c r="C453" s="9" t="s">
        <v>72</v>
      </c>
      <c r="D453" s="25" t="s">
        <v>282</v>
      </c>
      <c r="E453" s="45" t="s">
        <v>283</v>
      </c>
      <c r="F453" s="69">
        <f>F454</f>
        <v>1900.8</v>
      </c>
      <c r="G453" s="69"/>
      <c r="H453" s="69"/>
    </row>
    <row r="454" spans="1:8" ht="24">
      <c r="A454" s="17" t="s">
        <v>251</v>
      </c>
      <c r="B454" s="17" t="s">
        <v>280</v>
      </c>
      <c r="C454" s="9" t="s">
        <v>72</v>
      </c>
      <c r="D454" s="17">
        <v>612</v>
      </c>
      <c r="E454" s="44" t="s">
        <v>530</v>
      </c>
      <c r="F454" s="69">
        <v>1900.8</v>
      </c>
      <c r="G454" s="69"/>
      <c r="H454" s="69"/>
    </row>
    <row r="455" spans="1:8" ht="36">
      <c r="A455" s="17" t="s">
        <v>251</v>
      </c>
      <c r="B455" s="17" t="s">
        <v>280</v>
      </c>
      <c r="C455" s="9" t="s">
        <v>411</v>
      </c>
      <c r="D455" s="17"/>
      <c r="E455" s="44" t="s">
        <v>89</v>
      </c>
      <c r="F455" s="69">
        <f t="shared" ref="F455:H456" si="32">F456</f>
        <v>5078</v>
      </c>
      <c r="G455" s="69">
        <f t="shared" si="32"/>
        <v>5078</v>
      </c>
      <c r="H455" s="69">
        <f t="shared" si="32"/>
        <v>5078</v>
      </c>
    </row>
    <row r="456" spans="1:8" ht="48">
      <c r="A456" s="17" t="s">
        <v>251</v>
      </c>
      <c r="B456" s="17" t="s">
        <v>280</v>
      </c>
      <c r="C456" s="9" t="s">
        <v>411</v>
      </c>
      <c r="D456" s="25" t="s">
        <v>282</v>
      </c>
      <c r="E456" s="45" t="s">
        <v>283</v>
      </c>
      <c r="F456" s="69">
        <f t="shared" si="32"/>
        <v>5078</v>
      </c>
      <c r="G456" s="69">
        <f t="shared" si="32"/>
        <v>5078</v>
      </c>
      <c r="H456" s="69">
        <f t="shared" si="32"/>
        <v>5078</v>
      </c>
    </row>
    <row r="457" spans="1:8" ht="24">
      <c r="A457" s="17" t="s">
        <v>251</v>
      </c>
      <c r="B457" s="17" t="s">
        <v>280</v>
      </c>
      <c r="C457" s="9" t="s">
        <v>411</v>
      </c>
      <c r="D457" s="17">
        <v>612</v>
      </c>
      <c r="E457" s="44" t="s">
        <v>530</v>
      </c>
      <c r="F457" s="69">
        <v>5078</v>
      </c>
      <c r="G457" s="69">
        <v>5078</v>
      </c>
      <c r="H457" s="69">
        <v>5078</v>
      </c>
    </row>
    <row r="458" spans="1:8" ht="48">
      <c r="A458" s="17" t="s">
        <v>251</v>
      </c>
      <c r="B458" s="17" t="s">
        <v>280</v>
      </c>
      <c r="C458" s="9" t="s">
        <v>84</v>
      </c>
      <c r="D458" s="17"/>
      <c r="E458" s="44" t="s">
        <v>79</v>
      </c>
      <c r="F458" s="69">
        <f>F459+F462</f>
        <v>322</v>
      </c>
      <c r="G458" s="69"/>
      <c r="H458" s="69"/>
    </row>
    <row r="459" spans="1:8" ht="72">
      <c r="A459" s="17" t="s">
        <v>251</v>
      </c>
      <c r="B459" s="17" t="s">
        <v>280</v>
      </c>
      <c r="C459" s="9" t="s">
        <v>80</v>
      </c>
      <c r="D459" s="17"/>
      <c r="E459" s="44" t="s">
        <v>81</v>
      </c>
      <c r="F459" s="69">
        <f>F460</f>
        <v>289.8</v>
      </c>
      <c r="G459" s="69"/>
      <c r="H459" s="69"/>
    </row>
    <row r="460" spans="1:8" ht="48">
      <c r="A460" s="17" t="s">
        <v>251</v>
      </c>
      <c r="B460" s="17" t="s">
        <v>280</v>
      </c>
      <c r="C460" s="9" t="s">
        <v>80</v>
      </c>
      <c r="D460" s="25" t="s">
        <v>282</v>
      </c>
      <c r="E460" s="45" t="s">
        <v>283</v>
      </c>
      <c r="F460" s="69">
        <f>F461</f>
        <v>289.8</v>
      </c>
      <c r="G460" s="69"/>
      <c r="H460" s="69"/>
    </row>
    <row r="461" spans="1:8" ht="24">
      <c r="A461" s="17" t="s">
        <v>251</v>
      </c>
      <c r="B461" s="17" t="s">
        <v>280</v>
      </c>
      <c r="C461" s="9" t="s">
        <v>80</v>
      </c>
      <c r="D461" s="17">
        <v>612</v>
      </c>
      <c r="E461" s="44" t="s">
        <v>530</v>
      </c>
      <c r="F461" s="69">
        <v>289.8</v>
      </c>
      <c r="G461" s="69"/>
      <c r="H461" s="69"/>
    </row>
    <row r="462" spans="1:8" ht="84">
      <c r="A462" s="17" t="s">
        <v>251</v>
      </c>
      <c r="B462" s="17" t="s">
        <v>280</v>
      </c>
      <c r="C462" s="9" t="s">
        <v>83</v>
      </c>
      <c r="D462" s="17"/>
      <c r="E462" s="44" t="s">
        <v>82</v>
      </c>
      <c r="F462" s="69">
        <f>F463</f>
        <v>32.200000000000003</v>
      </c>
      <c r="G462" s="69"/>
      <c r="H462" s="69"/>
    </row>
    <row r="463" spans="1:8" ht="48">
      <c r="A463" s="17" t="s">
        <v>251</v>
      </c>
      <c r="B463" s="17" t="s">
        <v>280</v>
      </c>
      <c r="C463" s="9" t="s">
        <v>83</v>
      </c>
      <c r="D463" s="25" t="s">
        <v>282</v>
      </c>
      <c r="E463" s="45" t="s">
        <v>283</v>
      </c>
      <c r="F463" s="69">
        <f>F464</f>
        <v>32.200000000000003</v>
      </c>
      <c r="G463" s="69"/>
      <c r="H463" s="69"/>
    </row>
    <row r="464" spans="1:8" ht="24">
      <c r="A464" s="17" t="s">
        <v>251</v>
      </c>
      <c r="B464" s="17" t="s">
        <v>280</v>
      </c>
      <c r="C464" s="9" t="s">
        <v>83</v>
      </c>
      <c r="D464" s="17">
        <v>612</v>
      </c>
      <c r="E464" s="44" t="s">
        <v>530</v>
      </c>
      <c r="F464" s="69">
        <v>32.200000000000003</v>
      </c>
      <c r="G464" s="69"/>
      <c r="H464" s="69"/>
    </row>
    <row r="465" spans="1:8" ht="60">
      <c r="A465" s="17" t="s">
        <v>251</v>
      </c>
      <c r="B465" s="17" t="s">
        <v>280</v>
      </c>
      <c r="C465" s="9" t="s">
        <v>137</v>
      </c>
      <c r="D465" s="17"/>
      <c r="E465" s="44" t="s">
        <v>166</v>
      </c>
      <c r="F465" s="69">
        <f>F469+F472+F475+F466+F478</f>
        <v>21815.8</v>
      </c>
      <c r="G465" s="69">
        <f>G469+G472+G475</f>
        <v>13205</v>
      </c>
      <c r="H465" s="69">
        <f>H469+H472+H475</f>
        <v>13205</v>
      </c>
    </row>
    <row r="466" spans="1:8" ht="60">
      <c r="A466" s="17" t="s">
        <v>251</v>
      </c>
      <c r="B466" s="17" t="s">
        <v>280</v>
      </c>
      <c r="C466" s="9" t="s">
        <v>73</v>
      </c>
      <c r="D466" s="17"/>
      <c r="E466" s="44" t="s">
        <v>74</v>
      </c>
      <c r="F466" s="69">
        <f>F467</f>
        <v>7310.8</v>
      </c>
      <c r="G466" s="69"/>
      <c r="H466" s="69"/>
    </row>
    <row r="467" spans="1:8" ht="48">
      <c r="A467" s="17" t="s">
        <v>251</v>
      </c>
      <c r="B467" s="17" t="s">
        <v>280</v>
      </c>
      <c r="C467" s="9" t="s">
        <v>73</v>
      </c>
      <c r="D467" s="25" t="s">
        <v>282</v>
      </c>
      <c r="E467" s="45" t="s">
        <v>283</v>
      </c>
      <c r="F467" s="69">
        <f>F468</f>
        <v>7310.8</v>
      </c>
      <c r="G467" s="69"/>
      <c r="H467" s="69"/>
    </row>
    <row r="468" spans="1:8" ht="72">
      <c r="A468" s="17" t="s">
        <v>251</v>
      </c>
      <c r="B468" s="17" t="s">
        <v>280</v>
      </c>
      <c r="C468" s="9" t="s">
        <v>73</v>
      </c>
      <c r="D468" s="17" t="s">
        <v>383</v>
      </c>
      <c r="E468" s="44" t="s">
        <v>621</v>
      </c>
      <c r="F468" s="69">
        <v>7310.8</v>
      </c>
      <c r="G468" s="69"/>
      <c r="H468" s="69"/>
    </row>
    <row r="469" spans="1:8" ht="48">
      <c r="A469" s="17" t="s">
        <v>251</v>
      </c>
      <c r="B469" s="17" t="s">
        <v>280</v>
      </c>
      <c r="C469" s="9" t="s">
        <v>458</v>
      </c>
      <c r="D469" s="17"/>
      <c r="E469" s="44" t="s">
        <v>533</v>
      </c>
      <c r="F469" s="69">
        <f t="shared" ref="F469:H470" si="33">F470</f>
        <v>9280</v>
      </c>
      <c r="G469" s="69">
        <f t="shared" si="33"/>
        <v>9280</v>
      </c>
      <c r="H469" s="69">
        <f t="shared" si="33"/>
        <v>9280</v>
      </c>
    </row>
    <row r="470" spans="1:8" ht="48">
      <c r="A470" s="17" t="s">
        <v>251</v>
      </c>
      <c r="B470" s="17" t="s">
        <v>280</v>
      </c>
      <c r="C470" s="9" t="s">
        <v>458</v>
      </c>
      <c r="D470" s="25" t="s">
        <v>282</v>
      </c>
      <c r="E470" s="45" t="s">
        <v>283</v>
      </c>
      <c r="F470" s="69">
        <f t="shared" si="33"/>
        <v>9280</v>
      </c>
      <c r="G470" s="69">
        <f t="shared" si="33"/>
        <v>9280</v>
      </c>
      <c r="H470" s="69">
        <f t="shared" si="33"/>
        <v>9280</v>
      </c>
    </row>
    <row r="471" spans="1:8" ht="72">
      <c r="A471" s="17" t="s">
        <v>251</v>
      </c>
      <c r="B471" s="17" t="s">
        <v>280</v>
      </c>
      <c r="C471" s="9" t="s">
        <v>458</v>
      </c>
      <c r="D471" s="17" t="s">
        <v>383</v>
      </c>
      <c r="E471" s="44" t="s">
        <v>621</v>
      </c>
      <c r="F471" s="69">
        <v>9280</v>
      </c>
      <c r="G471" s="69">
        <v>9280</v>
      </c>
      <c r="H471" s="69">
        <v>9280</v>
      </c>
    </row>
    <row r="472" spans="1:8" ht="36">
      <c r="A472" s="17" t="s">
        <v>251</v>
      </c>
      <c r="B472" s="17" t="s">
        <v>280</v>
      </c>
      <c r="C472" s="9" t="s">
        <v>459</v>
      </c>
      <c r="D472" s="17"/>
      <c r="E472" s="44" t="s">
        <v>532</v>
      </c>
      <c r="F472" s="69">
        <f t="shared" ref="F472:H476" si="34">F473</f>
        <v>3199</v>
      </c>
      <c r="G472" s="69">
        <f t="shared" si="34"/>
        <v>3199</v>
      </c>
      <c r="H472" s="69">
        <f t="shared" si="34"/>
        <v>3199</v>
      </c>
    </row>
    <row r="473" spans="1:8" ht="48">
      <c r="A473" s="17" t="s">
        <v>251</v>
      </c>
      <c r="B473" s="17" t="s">
        <v>280</v>
      </c>
      <c r="C473" s="9" t="s">
        <v>459</v>
      </c>
      <c r="D473" s="25" t="s">
        <v>282</v>
      </c>
      <c r="E473" s="45" t="s">
        <v>283</v>
      </c>
      <c r="F473" s="69">
        <f t="shared" si="34"/>
        <v>3199</v>
      </c>
      <c r="G473" s="69">
        <f t="shared" si="34"/>
        <v>3199</v>
      </c>
      <c r="H473" s="69">
        <f t="shared" si="34"/>
        <v>3199</v>
      </c>
    </row>
    <row r="474" spans="1:8" ht="48">
      <c r="A474" s="17" t="s">
        <v>251</v>
      </c>
      <c r="B474" s="17" t="s">
        <v>280</v>
      </c>
      <c r="C474" s="9" t="s">
        <v>459</v>
      </c>
      <c r="D474" s="17" t="s">
        <v>383</v>
      </c>
      <c r="E474" s="44" t="s">
        <v>286</v>
      </c>
      <c r="F474" s="69">
        <v>3199</v>
      </c>
      <c r="G474" s="69">
        <v>3199</v>
      </c>
      <c r="H474" s="69">
        <v>3199</v>
      </c>
    </row>
    <row r="475" spans="1:8" ht="36">
      <c r="A475" s="17" t="s">
        <v>251</v>
      </c>
      <c r="B475" s="17" t="s">
        <v>280</v>
      </c>
      <c r="C475" s="9" t="s">
        <v>460</v>
      </c>
      <c r="D475" s="17"/>
      <c r="E475" s="44" t="s">
        <v>167</v>
      </c>
      <c r="F475" s="69">
        <f>F476</f>
        <v>726</v>
      </c>
      <c r="G475" s="69">
        <f t="shared" si="34"/>
        <v>726</v>
      </c>
      <c r="H475" s="69">
        <f t="shared" si="34"/>
        <v>726</v>
      </c>
    </row>
    <row r="476" spans="1:8" ht="48">
      <c r="A476" s="17" t="s">
        <v>251</v>
      </c>
      <c r="B476" s="17" t="s">
        <v>280</v>
      </c>
      <c r="C476" s="9" t="s">
        <v>460</v>
      </c>
      <c r="D476" s="25" t="s">
        <v>282</v>
      </c>
      <c r="E476" s="45" t="s">
        <v>283</v>
      </c>
      <c r="F476" s="69">
        <f>F477</f>
        <v>726</v>
      </c>
      <c r="G476" s="69">
        <f t="shared" si="34"/>
        <v>726</v>
      </c>
      <c r="H476" s="69">
        <f t="shared" si="34"/>
        <v>726</v>
      </c>
    </row>
    <row r="477" spans="1:8" ht="48">
      <c r="A477" s="17" t="s">
        <v>251</v>
      </c>
      <c r="B477" s="17" t="s">
        <v>280</v>
      </c>
      <c r="C477" s="9" t="s">
        <v>460</v>
      </c>
      <c r="D477" s="17" t="s">
        <v>383</v>
      </c>
      <c r="E477" s="44" t="s">
        <v>286</v>
      </c>
      <c r="F477" s="69">
        <v>726</v>
      </c>
      <c r="G477" s="69">
        <v>726</v>
      </c>
      <c r="H477" s="69">
        <v>726</v>
      </c>
    </row>
    <row r="478" spans="1:8" ht="60">
      <c r="A478" s="17" t="s">
        <v>251</v>
      </c>
      <c r="B478" s="17" t="s">
        <v>280</v>
      </c>
      <c r="C478" s="9" t="s">
        <v>275</v>
      </c>
      <c r="D478" s="17"/>
      <c r="E478" s="44" t="s">
        <v>605</v>
      </c>
      <c r="F478" s="69">
        <f>F479</f>
        <v>1300</v>
      </c>
      <c r="G478" s="69"/>
      <c r="H478" s="69"/>
    </row>
    <row r="479" spans="1:8" ht="48">
      <c r="A479" s="17" t="s">
        <v>251</v>
      </c>
      <c r="B479" s="17" t="s">
        <v>280</v>
      </c>
      <c r="C479" s="9" t="s">
        <v>275</v>
      </c>
      <c r="D479" s="25" t="s">
        <v>282</v>
      </c>
      <c r="E479" s="45" t="s">
        <v>283</v>
      </c>
      <c r="F479" s="69">
        <f>F480</f>
        <v>1300</v>
      </c>
      <c r="G479" s="69"/>
      <c r="H479" s="69"/>
    </row>
    <row r="480" spans="1:8" ht="24">
      <c r="A480" s="17" t="s">
        <v>251</v>
      </c>
      <c r="B480" s="17" t="s">
        <v>280</v>
      </c>
      <c r="C480" s="9" t="s">
        <v>275</v>
      </c>
      <c r="D480" s="17">
        <v>612</v>
      </c>
      <c r="E480" s="44" t="s">
        <v>530</v>
      </c>
      <c r="F480" s="69">
        <v>1300</v>
      </c>
      <c r="G480" s="69"/>
      <c r="H480" s="69"/>
    </row>
    <row r="481" spans="1:8" ht="36">
      <c r="A481" s="9" t="s">
        <v>251</v>
      </c>
      <c r="B481" s="9" t="s">
        <v>280</v>
      </c>
      <c r="C481" s="9" t="s">
        <v>392</v>
      </c>
      <c r="D481" s="17"/>
      <c r="E481" s="44" t="s">
        <v>96</v>
      </c>
      <c r="F481" s="69">
        <f t="shared" ref="F481:H482" si="35">F482</f>
        <v>181.5</v>
      </c>
      <c r="G481" s="69">
        <f t="shared" si="35"/>
        <v>1090</v>
      </c>
      <c r="H481" s="69">
        <f t="shared" si="35"/>
        <v>1090</v>
      </c>
    </row>
    <row r="482" spans="1:8" ht="72">
      <c r="A482" s="9" t="s">
        <v>251</v>
      </c>
      <c r="B482" s="9" t="s">
        <v>280</v>
      </c>
      <c r="C482" s="9" t="s">
        <v>397</v>
      </c>
      <c r="D482" s="17"/>
      <c r="E482" s="44" t="s">
        <v>146</v>
      </c>
      <c r="F482" s="69">
        <f t="shared" si="35"/>
        <v>181.5</v>
      </c>
      <c r="G482" s="69">
        <f t="shared" si="35"/>
        <v>1090</v>
      </c>
      <c r="H482" s="69">
        <f t="shared" si="35"/>
        <v>1090</v>
      </c>
    </row>
    <row r="483" spans="1:8" ht="60">
      <c r="A483" s="9" t="s">
        <v>251</v>
      </c>
      <c r="B483" s="9" t="s">
        <v>280</v>
      </c>
      <c r="C483" s="9" t="s">
        <v>404</v>
      </c>
      <c r="D483" s="17"/>
      <c r="E483" s="44" t="s">
        <v>147</v>
      </c>
      <c r="F483" s="69">
        <f>F484+F487</f>
        <v>181.5</v>
      </c>
      <c r="G483" s="69">
        <f>G484+G487</f>
        <v>1090</v>
      </c>
      <c r="H483" s="69">
        <f>H484+H487</f>
        <v>1090</v>
      </c>
    </row>
    <row r="484" spans="1:8" ht="48">
      <c r="A484" s="9" t="s">
        <v>251</v>
      </c>
      <c r="B484" s="9" t="s">
        <v>280</v>
      </c>
      <c r="C484" s="9" t="s">
        <v>461</v>
      </c>
      <c r="D484" s="17"/>
      <c r="E484" s="44" t="s">
        <v>362</v>
      </c>
      <c r="F484" s="69">
        <f t="shared" ref="F484:H485" si="36">F485</f>
        <v>181.5</v>
      </c>
      <c r="G484" s="69">
        <f t="shared" si="36"/>
        <v>190</v>
      </c>
      <c r="H484" s="69">
        <f t="shared" si="36"/>
        <v>190</v>
      </c>
    </row>
    <row r="485" spans="1:8" ht="48">
      <c r="A485" s="9" t="s">
        <v>251</v>
      </c>
      <c r="B485" s="9" t="s">
        <v>280</v>
      </c>
      <c r="C485" s="9" t="s">
        <v>461</v>
      </c>
      <c r="D485" s="25" t="s">
        <v>282</v>
      </c>
      <c r="E485" s="45" t="s">
        <v>283</v>
      </c>
      <c r="F485" s="69">
        <f t="shared" si="36"/>
        <v>181.5</v>
      </c>
      <c r="G485" s="69">
        <f t="shared" si="36"/>
        <v>190</v>
      </c>
      <c r="H485" s="69">
        <f t="shared" si="36"/>
        <v>190</v>
      </c>
    </row>
    <row r="486" spans="1:8" ht="24">
      <c r="A486" s="9" t="s">
        <v>251</v>
      </c>
      <c r="B486" s="9" t="s">
        <v>280</v>
      </c>
      <c r="C486" s="9" t="s">
        <v>461</v>
      </c>
      <c r="D486" s="17">
        <v>612</v>
      </c>
      <c r="E486" s="44" t="s">
        <v>530</v>
      </c>
      <c r="F486" s="69">
        <v>181.5</v>
      </c>
      <c r="G486" s="69">
        <v>190</v>
      </c>
      <c r="H486" s="69">
        <v>190</v>
      </c>
    </row>
    <row r="487" spans="1:8" ht="60">
      <c r="A487" s="9" t="s">
        <v>251</v>
      </c>
      <c r="B487" s="9" t="s">
        <v>280</v>
      </c>
      <c r="C487" s="9" t="s">
        <v>462</v>
      </c>
      <c r="D487" s="17"/>
      <c r="E487" s="44" t="s">
        <v>149</v>
      </c>
      <c r="F487" s="69">
        <f t="shared" ref="F487:H488" si="37">F488</f>
        <v>0</v>
      </c>
      <c r="G487" s="69">
        <f t="shared" si="37"/>
        <v>900</v>
      </c>
      <c r="H487" s="69">
        <f t="shared" si="37"/>
        <v>900</v>
      </c>
    </row>
    <row r="488" spans="1:8" ht="48">
      <c r="A488" s="9" t="s">
        <v>251</v>
      </c>
      <c r="B488" s="9" t="s">
        <v>280</v>
      </c>
      <c r="C488" s="9" t="s">
        <v>462</v>
      </c>
      <c r="D488" s="25" t="s">
        <v>282</v>
      </c>
      <c r="E488" s="45" t="s">
        <v>283</v>
      </c>
      <c r="F488" s="69">
        <f t="shared" si="37"/>
        <v>0</v>
      </c>
      <c r="G488" s="69">
        <f t="shared" si="37"/>
        <v>900</v>
      </c>
      <c r="H488" s="69">
        <f t="shared" si="37"/>
        <v>900</v>
      </c>
    </row>
    <row r="489" spans="1:8" ht="24">
      <c r="A489" s="9" t="s">
        <v>251</v>
      </c>
      <c r="B489" s="9" t="s">
        <v>280</v>
      </c>
      <c r="C489" s="9" t="s">
        <v>462</v>
      </c>
      <c r="D489" s="17">
        <v>612</v>
      </c>
      <c r="E489" s="44" t="s">
        <v>530</v>
      </c>
      <c r="F489" s="69"/>
      <c r="G489" s="69">
        <v>900</v>
      </c>
      <c r="H489" s="69">
        <v>900</v>
      </c>
    </row>
    <row r="490" spans="1:8" ht="36">
      <c r="A490" s="17" t="s">
        <v>251</v>
      </c>
      <c r="B490" s="17" t="s">
        <v>280</v>
      </c>
      <c r="C490" s="9" t="s">
        <v>384</v>
      </c>
      <c r="D490" s="17"/>
      <c r="E490" s="44" t="s">
        <v>316</v>
      </c>
      <c r="F490" s="69">
        <f>F491</f>
        <v>2848.09</v>
      </c>
      <c r="G490" s="69"/>
      <c r="H490" s="69"/>
    </row>
    <row r="491" spans="1:8" ht="60">
      <c r="A491" s="17" t="s">
        <v>251</v>
      </c>
      <c r="B491" s="17" t="s">
        <v>280</v>
      </c>
      <c r="C491" s="29" t="s">
        <v>390</v>
      </c>
      <c r="D491" s="17"/>
      <c r="E491" s="30" t="s">
        <v>317</v>
      </c>
      <c r="F491" s="69">
        <f>F492</f>
        <v>2848.09</v>
      </c>
      <c r="G491" s="69"/>
      <c r="H491" s="69"/>
    </row>
    <row r="492" spans="1:8" ht="48">
      <c r="A492" s="17" t="s">
        <v>251</v>
      </c>
      <c r="B492" s="17" t="s">
        <v>280</v>
      </c>
      <c r="C492" s="9" t="s">
        <v>391</v>
      </c>
      <c r="D492" s="17"/>
      <c r="E492" s="44" t="s">
        <v>318</v>
      </c>
      <c r="F492" s="69">
        <f>F493+F496+F499</f>
        <v>2848.09</v>
      </c>
      <c r="G492" s="69"/>
      <c r="H492" s="69"/>
    </row>
    <row r="493" spans="1:8" ht="48">
      <c r="A493" s="17" t="s">
        <v>251</v>
      </c>
      <c r="B493" s="17" t="s">
        <v>280</v>
      </c>
      <c r="C493" s="9" t="s">
        <v>463</v>
      </c>
      <c r="D493" s="17"/>
      <c r="E493" s="44" t="s">
        <v>319</v>
      </c>
      <c r="F493" s="69">
        <f>F494</f>
        <v>87</v>
      </c>
      <c r="G493" s="69"/>
      <c r="H493" s="69"/>
    </row>
    <row r="494" spans="1:8" ht="48">
      <c r="A494" s="17" t="s">
        <v>251</v>
      </c>
      <c r="B494" s="17" t="s">
        <v>280</v>
      </c>
      <c r="C494" s="9" t="s">
        <v>463</v>
      </c>
      <c r="D494" s="25" t="s">
        <v>282</v>
      </c>
      <c r="E494" s="45" t="s">
        <v>283</v>
      </c>
      <c r="F494" s="69">
        <f>F495</f>
        <v>87</v>
      </c>
      <c r="G494" s="69"/>
      <c r="H494" s="69"/>
    </row>
    <row r="495" spans="1:8" ht="24">
      <c r="A495" s="17" t="s">
        <v>251</v>
      </c>
      <c r="B495" s="17" t="s">
        <v>280</v>
      </c>
      <c r="C495" s="9" t="s">
        <v>463</v>
      </c>
      <c r="D495" s="17">
        <v>612</v>
      </c>
      <c r="E495" s="44" t="s">
        <v>530</v>
      </c>
      <c r="F495" s="69">
        <v>87</v>
      </c>
      <c r="G495" s="69"/>
      <c r="H495" s="69"/>
    </row>
    <row r="496" spans="1:8" ht="48">
      <c r="A496" s="17" t="s">
        <v>251</v>
      </c>
      <c r="B496" s="17" t="s">
        <v>280</v>
      </c>
      <c r="C496" s="9" t="s">
        <v>464</v>
      </c>
      <c r="D496" s="17"/>
      <c r="E496" s="44" t="s">
        <v>320</v>
      </c>
      <c r="F496" s="69">
        <f>F497</f>
        <v>105</v>
      </c>
      <c r="G496" s="69"/>
      <c r="H496" s="69"/>
    </row>
    <row r="497" spans="1:8" ht="48">
      <c r="A497" s="17" t="s">
        <v>251</v>
      </c>
      <c r="B497" s="17" t="s">
        <v>280</v>
      </c>
      <c r="C497" s="9" t="s">
        <v>464</v>
      </c>
      <c r="D497" s="25" t="s">
        <v>282</v>
      </c>
      <c r="E497" s="45" t="s">
        <v>283</v>
      </c>
      <c r="F497" s="69">
        <f>F498</f>
        <v>105</v>
      </c>
      <c r="G497" s="69"/>
      <c r="H497" s="69"/>
    </row>
    <row r="498" spans="1:8" ht="24">
      <c r="A498" s="17" t="s">
        <v>251</v>
      </c>
      <c r="B498" s="17" t="s">
        <v>280</v>
      </c>
      <c r="C498" s="9" t="s">
        <v>464</v>
      </c>
      <c r="D498" s="17">
        <v>612</v>
      </c>
      <c r="E498" s="44" t="s">
        <v>530</v>
      </c>
      <c r="F498" s="69">
        <v>105</v>
      </c>
      <c r="G498" s="69"/>
      <c r="H498" s="69"/>
    </row>
    <row r="499" spans="1:8" ht="48">
      <c r="A499" s="17" t="s">
        <v>251</v>
      </c>
      <c r="B499" s="17" t="s">
        <v>280</v>
      </c>
      <c r="C499" s="9" t="s">
        <v>465</v>
      </c>
      <c r="D499" s="17"/>
      <c r="E499" s="44" t="s">
        <v>328</v>
      </c>
      <c r="F499" s="69">
        <f>F500</f>
        <v>2656.09</v>
      </c>
      <c r="G499" s="69"/>
      <c r="H499" s="69"/>
    </row>
    <row r="500" spans="1:8" ht="48">
      <c r="A500" s="17" t="s">
        <v>251</v>
      </c>
      <c r="B500" s="17" t="s">
        <v>280</v>
      </c>
      <c r="C500" s="9" t="s">
        <v>465</v>
      </c>
      <c r="D500" s="25" t="s">
        <v>282</v>
      </c>
      <c r="E500" s="45" t="s">
        <v>283</v>
      </c>
      <c r="F500" s="69">
        <f>F501</f>
        <v>2656.09</v>
      </c>
      <c r="G500" s="69"/>
      <c r="H500" s="69"/>
    </row>
    <row r="501" spans="1:8" ht="24">
      <c r="A501" s="17" t="s">
        <v>251</v>
      </c>
      <c r="B501" s="17" t="s">
        <v>280</v>
      </c>
      <c r="C501" s="9" t="s">
        <v>465</v>
      </c>
      <c r="D501" s="17">
        <v>612</v>
      </c>
      <c r="E501" s="44" t="s">
        <v>530</v>
      </c>
      <c r="F501" s="69">
        <v>2656.09</v>
      </c>
      <c r="G501" s="69"/>
      <c r="H501" s="69"/>
    </row>
    <row r="502" spans="1:8">
      <c r="A502" s="20" t="s">
        <v>251</v>
      </c>
      <c r="B502" s="20" t="s">
        <v>306</v>
      </c>
      <c r="C502" s="20"/>
      <c r="D502" s="19"/>
      <c r="E502" s="44" t="s">
        <v>334</v>
      </c>
      <c r="F502" s="68">
        <f>F503+F540+F582+F574</f>
        <v>118694.428</v>
      </c>
      <c r="G502" s="68">
        <f>G503+G540+G582+G574</f>
        <v>102170</v>
      </c>
      <c r="H502" s="68">
        <f>H503+H540+H582+H574</f>
        <v>102360</v>
      </c>
    </row>
    <row r="503" spans="1:8" ht="24">
      <c r="A503" s="9" t="s">
        <v>251</v>
      </c>
      <c r="B503" s="9" t="s">
        <v>306</v>
      </c>
      <c r="C503" s="9" t="s">
        <v>132</v>
      </c>
      <c r="D503" s="17"/>
      <c r="E503" s="44" t="s">
        <v>110</v>
      </c>
      <c r="F503" s="69">
        <f>F504</f>
        <v>86002.308000000005</v>
      </c>
      <c r="G503" s="69">
        <f>G504</f>
        <v>76226</v>
      </c>
      <c r="H503" s="69">
        <f>H504</f>
        <v>76226</v>
      </c>
    </row>
    <row r="504" spans="1:8" ht="24">
      <c r="A504" s="9" t="s">
        <v>251</v>
      </c>
      <c r="B504" s="9" t="s">
        <v>306</v>
      </c>
      <c r="C504" s="9" t="s">
        <v>138</v>
      </c>
      <c r="D504" s="17"/>
      <c r="E504" s="44" t="s">
        <v>168</v>
      </c>
      <c r="F504" s="69">
        <f>F505+F536</f>
        <v>86002.308000000005</v>
      </c>
      <c r="G504" s="69">
        <f>G505+G536</f>
        <v>76226</v>
      </c>
      <c r="H504" s="69">
        <f>H505+H536</f>
        <v>76226</v>
      </c>
    </row>
    <row r="505" spans="1:8" ht="60">
      <c r="A505" s="9" t="s">
        <v>251</v>
      </c>
      <c r="B505" s="9" t="s">
        <v>306</v>
      </c>
      <c r="C505" s="9" t="s">
        <v>139</v>
      </c>
      <c r="D505" s="17"/>
      <c r="E505" s="44" t="s">
        <v>145</v>
      </c>
      <c r="F505" s="69">
        <f>F506+F509+F512+F518+F515+F521+F524+F527+F530+F533</f>
        <v>85240.308000000005</v>
      </c>
      <c r="G505" s="69">
        <f>G506+G509</f>
        <v>75464</v>
      </c>
      <c r="H505" s="69">
        <f>H506+H509</f>
        <v>75464</v>
      </c>
    </row>
    <row r="506" spans="1:8" ht="24">
      <c r="A506" s="9" t="s">
        <v>251</v>
      </c>
      <c r="B506" s="9" t="s">
        <v>306</v>
      </c>
      <c r="C506" s="9" t="s">
        <v>466</v>
      </c>
      <c r="D506" s="17"/>
      <c r="E506" s="44" t="s">
        <v>537</v>
      </c>
      <c r="F506" s="69">
        <f t="shared" ref="F506:H507" si="38">F507</f>
        <v>72085.8</v>
      </c>
      <c r="G506" s="69">
        <f t="shared" si="38"/>
        <v>72464</v>
      </c>
      <c r="H506" s="69">
        <f t="shared" si="38"/>
        <v>72464</v>
      </c>
    </row>
    <row r="507" spans="1:8" ht="48">
      <c r="A507" s="9" t="s">
        <v>251</v>
      </c>
      <c r="B507" s="9" t="s">
        <v>306</v>
      </c>
      <c r="C507" s="9" t="s">
        <v>466</v>
      </c>
      <c r="D507" s="25" t="s">
        <v>282</v>
      </c>
      <c r="E507" s="45" t="s">
        <v>283</v>
      </c>
      <c r="F507" s="69">
        <f t="shared" si="38"/>
        <v>72085.8</v>
      </c>
      <c r="G507" s="69">
        <f t="shared" si="38"/>
        <v>72464</v>
      </c>
      <c r="H507" s="69">
        <f t="shared" si="38"/>
        <v>72464</v>
      </c>
    </row>
    <row r="508" spans="1:8" ht="72">
      <c r="A508" s="9" t="s">
        <v>251</v>
      </c>
      <c r="B508" s="9" t="s">
        <v>306</v>
      </c>
      <c r="C508" s="9" t="s">
        <v>466</v>
      </c>
      <c r="D508" s="17" t="s">
        <v>383</v>
      </c>
      <c r="E508" s="44" t="s">
        <v>621</v>
      </c>
      <c r="F508" s="69">
        <v>72085.8</v>
      </c>
      <c r="G508" s="69">
        <v>72464</v>
      </c>
      <c r="H508" s="69">
        <v>72464</v>
      </c>
    </row>
    <row r="509" spans="1:8" ht="48">
      <c r="A509" s="9" t="s">
        <v>251</v>
      </c>
      <c r="B509" s="9" t="s">
        <v>306</v>
      </c>
      <c r="C509" s="9" t="s">
        <v>467</v>
      </c>
      <c r="D509" s="17"/>
      <c r="E509" s="44" t="s">
        <v>367</v>
      </c>
      <c r="F509" s="69">
        <f t="shared" ref="F509:H510" si="39">F510</f>
        <v>1729.577</v>
      </c>
      <c r="G509" s="69">
        <f t="shared" si="39"/>
        <v>3000</v>
      </c>
      <c r="H509" s="69">
        <f t="shared" si="39"/>
        <v>3000</v>
      </c>
    </row>
    <row r="510" spans="1:8" ht="48">
      <c r="A510" s="9" t="s">
        <v>251</v>
      </c>
      <c r="B510" s="9" t="s">
        <v>306</v>
      </c>
      <c r="C510" s="9" t="s">
        <v>467</v>
      </c>
      <c r="D510" s="25" t="s">
        <v>282</v>
      </c>
      <c r="E510" s="45" t="s">
        <v>283</v>
      </c>
      <c r="F510" s="69">
        <f>F511</f>
        <v>1729.577</v>
      </c>
      <c r="G510" s="69">
        <f t="shared" si="39"/>
        <v>3000</v>
      </c>
      <c r="H510" s="69">
        <v>3000</v>
      </c>
    </row>
    <row r="511" spans="1:8" ht="24">
      <c r="A511" s="9" t="s">
        <v>251</v>
      </c>
      <c r="B511" s="9" t="s">
        <v>306</v>
      </c>
      <c r="C511" s="9" t="s">
        <v>467</v>
      </c>
      <c r="D511" s="17">
        <v>612</v>
      </c>
      <c r="E511" s="44" t="s">
        <v>530</v>
      </c>
      <c r="F511" s="69">
        <v>1729.577</v>
      </c>
      <c r="G511" s="69">
        <v>3000</v>
      </c>
      <c r="H511" s="69">
        <v>3000</v>
      </c>
    </row>
    <row r="512" spans="1:8" ht="48">
      <c r="A512" s="9" t="s">
        <v>251</v>
      </c>
      <c r="B512" s="9" t="s">
        <v>306</v>
      </c>
      <c r="C512" s="9" t="s">
        <v>556</v>
      </c>
      <c r="D512" s="17"/>
      <c r="E512" s="44" t="s">
        <v>557</v>
      </c>
      <c r="F512" s="69">
        <f>F513</f>
        <v>1445.3309999999999</v>
      </c>
      <c r="G512" s="69"/>
      <c r="H512" s="69"/>
    </row>
    <row r="513" spans="1:8" ht="48">
      <c r="A513" s="9" t="s">
        <v>251</v>
      </c>
      <c r="B513" s="9" t="s">
        <v>306</v>
      </c>
      <c r="C513" s="9" t="s">
        <v>556</v>
      </c>
      <c r="D513" s="25" t="s">
        <v>282</v>
      </c>
      <c r="E513" s="45" t="s">
        <v>283</v>
      </c>
      <c r="F513" s="69">
        <f>F514</f>
        <v>1445.3309999999999</v>
      </c>
      <c r="G513" s="69"/>
      <c r="H513" s="69"/>
    </row>
    <row r="514" spans="1:8" ht="24">
      <c r="A514" s="9" t="s">
        <v>251</v>
      </c>
      <c r="B514" s="9" t="s">
        <v>306</v>
      </c>
      <c r="C514" s="9" t="s">
        <v>556</v>
      </c>
      <c r="D514" s="17">
        <v>612</v>
      </c>
      <c r="E514" s="44" t="s">
        <v>530</v>
      </c>
      <c r="F514" s="69">
        <v>1445.3309999999999</v>
      </c>
      <c r="G514" s="69"/>
      <c r="H514" s="69"/>
    </row>
    <row r="515" spans="1:8" ht="36">
      <c r="A515" s="9" t="s">
        <v>251</v>
      </c>
      <c r="B515" s="9" t="s">
        <v>306</v>
      </c>
      <c r="C515" s="9" t="s">
        <v>571</v>
      </c>
      <c r="D515" s="17"/>
      <c r="E515" s="44" t="s">
        <v>570</v>
      </c>
      <c r="F515" s="69">
        <f>F516</f>
        <v>147.6</v>
      </c>
      <c r="G515" s="69"/>
      <c r="H515" s="69"/>
    </row>
    <row r="516" spans="1:8" ht="48">
      <c r="A516" s="9" t="s">
        <v>251</v>
      </c>
      <c r="B516" s="9" t="s">
        <v>306</v>
      </c>
      <c r="C516" s="9" t="s">
        <v>571</v>
      </c>
      <c r="D516" s="25" t="s">
        <v>282</v>
      </c>
      <c r="E516" s="45" t="s">
        <v>283</v>
      </c>
      <c r="F516" s="69">
        <f>F517</f>
        <v>147.6</v>
      </c>
      <c r="G516" s="69"/>
      <c r="H516" s="69"/>
    </row>
    <row r="517" spans="1:8" ht="24">
      <c r="A517" s="9" t="s">
        <v>251</v>
      </c>
      <c r="B517" s="9" t="s">
        <v>306</v>
      </c>
      <c r="C517" s="9" t="s">
        <v>571</v>
      </c>
      <c r="D517" s="17">
        <v>612</v>
      </c>
      <c r="E517" s="44" t="s">
        <v>530</v>
      </c>
      <c r="F517" s="69">
        <v>147.6</v>
      </c>
      <c r="G517" s="69"/>
      <c r="H517" s="69"/>
    </row>
    <row r="518" spans="1:8" ht="36">
      <c r="A518" s="9" t="s">
        <v>251</v>
      </c>
      <c r="B518" s="9" t="s">
        <v>306</v>
      </c>
      <c r="C518" s="9" t="s">
        <v>568</v>
      </c>
      <c r="D518" s="17"/>
      <c r="E518" s="44" t="s">
        <v>569</v>
      </c>
      <c r="F518" s="69">
        <f>F519</f>
        <v>111</v>
      </c>
      <c r="G518" s="69"/>
      <c r="H518" s="69"/>
    </row>
    <row r="519" spans="1:8" ht="48">
      <c r="A519" s="9" t="s">
        <v>251</v>
      </c>
      <c r="B519" s="9" t="s">
        <v>306</v>
      </c>
      <c r="C519" s="9" t="s">
        <v>568</v>
      </c>
      <c r="D519" s="25" t="s">
        <v>282</v>
      </c>
      <c r="E519" s="45" t="s">
        <v>283</v>
      </c>
      <c r="F519" s="69">
        <f>F520</f>
        <v>111</v>
      </c>
      <c r="G519" s="69"/>
      <c r="H519" s="69"/>
    </row>
    <row r="520" spans="1:8" ht="24">
      <c r="A520" s="9" t="s">
        <v>251</v>
      </c>
      <c r="B520" s="9" t="s">
        <v>306</v>
      </c>
      <c r="C520" s="9" t="s">
        <v>568</v>
      </c>
      <c r="D520" s="17">
        <v>612</v>
      </c>
      <c r="E520" s="44" t="s">
        <v>530</v>
      </c>
      <c r="F520" s="69">
        <v>111</v>
      </c>
      <c r="G520" s="69"/>
      <c r="H520" s="69"/>
    </row>
    <row r="521" spans="1:8" ht="48">
      <c r="A521" s="9" t="s">
        <v>251</v>
      </c>
      <c r="B521" s="9" t="s">
        <v>306</v>
      </c>
      <c r="C521" s="9" t="s">
        <v>204</v>
      </c>
      <c r="D521" s="17"/>
      <c r="E521" s="44" t="s">
        <v>346</v>
      </c>
      <c r="F521" s="69">
        <f>F522</f>
        <v>6445.7</v>
      </c>
      <c r="G521" s="69"/>
      <c r="H521" s="69"/>
    </row>
    <row r="522" spans="1:8" ht="48">
      <c r="A522" s="9" t="s">
        <v>251</v>
      </c>
      <c r="B522" s="9" t="s">
        <v>306</v>
      </c>
      <c r="C522" s="9" t="s">
        <v>204</v>
      </c>
      <c r="D522" s="25" t="s">
        <v>282</v>
      </c>
      <c r="E522" s="45" t="s">
        <v>283</v>
      </c>
      <c r="F522" s="69">
        <f>F523</f>
        <v>6445.7</v>
      </c>
      <c r="G522" s="69"/>
      <c r="H522" s="69"/>
    </row>
    <row r="523" spans="1:8" ht="72">
      <c r="A523" s="9" t="s">
        <v>251</v>
      </c>
      <c r="B523" s="9" t="s">
        <v>306</v>
      </c>
      <c r="C523" s="9" t="s">
        <v>204</v>
      </c>
      <c r="D523" s="17" t="s">
        <v>383</v>
      </c>
      <c r="E523" s="44" t="s">
        <v>621</v>
      </c>
      <c r="F523" s="69">
        <v>6445.7</v>
      </c>
      <c r="G523" s="69"/>
      <c r="H523" s="69"/>
    </row>
    <row r="524" spans="1:8" ht="60">
      <c r="A524" s="9" t="s">
        <v>251</v>
      </c>
      <c r="B524" s="9" t="s">
        <v>306</v>
      </c>
      <c r="C524" s="9" t="s">
        <v>205</v>
      </c>
      <c r="D524" s="17"/>
      <c r="E524" s="44" t="s">
        <v>347</v>
      </c>
      <c r="F524" s="69">
        <f>F525</f>
        <v>451.2</v>
      </c>
      <c r="G524" s="69"/>
      <c r="H524" s="69"/>
    </row>
    <row r="525" spans="1:8" ht="48">
      <c r="A525" s="9" t="s">
        <v>251</v>
      </c>
      <c r="B525" s="9" t="s">
        <v>306</v>
      </c>
      <c r="C525" s="9" t="s">
        <v>205</v>
      </c>
      <c r="D525" s="25" t="s">
        <v>282</v>
      </c>
      <c r="E525" s="45" t="s">
        <v>283</v>
      </c>
      <c r="F525" s="69">
        <f>F526</f>
        <v>451.2</v>
      </c>
      <c r="G525" s="69"/>
      <c r="H525" s="69"/>
    </row>
    <row r="526" spans="1:8" ht="72">
      <c r="A526" s="9" t="s">
        <v>251</v>
      </c>
      <c r="B526" s="9" t="s">
        <v>306</v>
      </c>
      <c r="C526" s="9" t="s">
        <v>205</v>
      </c>
      <c r="D526" s="17" t="s">
        <v>383</v>
      </c>
      <c r="E526" s="44" t="s">
        <v>621</v>
      </c>
      <c r="F526" s="69">
        <v>451.2</v>
      </c>
      <c r="G526" s="69"/>
      <c r="H526" s="69"/>
    </row>
    <row r="527" spans="1:8" ht="72">
      <c r="A527" s="9" t="s">
        <v>251</v>
      </c>
      <c r="B527" s="9" t="s">
        <v>306</v>
      </c>
      <c r="C527" s="9" t="s">
        <v>617</v>
      </c>
      <c r="D527" s="17"/>
      <c r="E527" s="44" t="s">
        <v>580</v>
      </c>
      <c r="F527" s="69">
        <v>2267.4</v>
      </c>
      <c r="G527" s="69"/>
      <c r="H527" s="69"/>
    </row>
    <row r="528" spans="1:8" ht="48">
      <c r="A528" s="9" t="s">
        <v>251</v>
      </c>
      <c r="B528" s="9" t="s">
        <v>306</v>
      </c>
      <c r="C528" s="9" t="s">
        <v>617</v>
      </c>
      <c r="D528" s="25" t="s">
        <v>282</v>
      </c>
      <c r="E528" s="45" t="s">
        <v>283</v>
      </c>
      <c r="F528" s="69">
        <f>F529</f>
        <v>2267.4</v>
      </c>
      <c r="G528" s="69"/>
      <c r="H528" s="69"/>
    </row>
    <row r="529" spans="1:8" ht="48">
      <c r="A529" s="9" t="s">
        <v>251</v>
      </c>
      <c r="B529" s="9" t="s">
        <v>306</v>
      </c>
      <c r="C529" s="9" t="s">
        <v>617</v>
      </c>
      <c r="D529" s="17" t="s">
        <v>383</v>
      </c>
      <c r="E529" s="44" t="s">
        <v>286</v>
      </c>
      <c r="F529" s="69">
        <v>2267.4</v>
      </c>
      <c r="G529" s="69"/>
      <c r="H529" s="69"/>
    </row>
    <row r="530" spans="1:8" ht="72">
      <c r="A530" s="9" t="s">
        <v>251</v>
      </c>
      <c r="B530" s="9" t="s">
        <v>306</v>
      </c>
      <c r="C530" s="9" t="s">
        <v>616</v>
      </c>
      <c r="D530" s="17"/>
      <c r="E530" s="44" t="s">
        <v>581</v>
      </c>
      <c r="F530" s="69">
        <f>F531</f>
        <v>226.7</v>
      </c>
      <c r="G530" s="69"/>
      <c r="H530" s="69"/>
    </row>
    <row r="531" spans="1:8" ht="48">
      <c r="A531" s="9" t="s">
        <v>251</v>
      </c>
      <c r="B531" s="9" t="s">
        <v>306</v>
      </c>
      <c r="C531" s="9" t="s">
        <v>616</v>
      </c>
      <c r="D531" s="25" t="s">
        <v>282</v>
      </c>
      <c r="E531" s="45" t="s">
        <v>283</v>
      </c>
      <c r="F531" s="69">
        <f>F532</f>
        <v>226.7</v>
      </c>
      <c r="G531" s="69"/>
      <c r="H531" s="69"/>
    </row>
    <row r="532" spans="1:8" ht="72">
      <c r="A532" s="9" t="s">
        <v>251</v>
      </c>
      <c r="B532" s="9" t="s">
        <v>306</v>
      </c>
      <c r="C532" s="9" t="s">
        <v>616</v>
      </c>
      <c r="D532" s="17" t="s">
        <v>383</v>
      </c>
      <c r="E532" s="44" t="s">
        <v>621</v>
      </c>
      <c r="F532" s="69">
        <v>226.7</v>
      </c>
      <c r="G532" s="69"/>
      <c r="H532" s="69"/>
    </row>
    <row r="533" spans="1:8" ht="48">
      <c r="A533" s="9" t="s">
        <v>251</v>
      </c>
      <c r="B533" s="9" t="s">
        <v>306</v>
      </c>
      <c r="C533" s="9" t="s">
        <v>635</v>
      </c>
      <c r="D533" s="17"/>
      <c r="E533" s="44" t="s">
        <v>630</v>
      </c>
      <c r="F533" s="69">
        <f>F534</f>
        <v>330</v>
      </c>
      <c r="G533" s="69"/>
      <c r="H533" s="69"/>
    </row>
    <row r="534" spans="1:8" ht="48">
      <c r="A534" s="9" t="s">
        <v>251</v>
      </c>
      <c r="B534" s="9" t="s">
        <v>306</v>
      </c>
      <c r="C534" s="9" t="s">
        <v>635</v>
      </c>
      <c r="D534" s="25" t="s">
        <v>282</v>
      </c>
      <c r="E534" s="45" t="s">
        <v>283</v>
      </c>
      <c r="F534" s="69">
        <f>F535</f>
        <v>330</v>
      </c>
      <c r="G534" s="69"/>
      <c r="H534" s="69"/>
    </row>
    <row r="535" spans="1:8" ht="24">
      <c r="A535" s="9" t="s">
        <v>251</v>
      </c>
      <c r="B535" s="9" t="s">
        <v>306</v>
      </c>
      <c r="C535" s="9" t="s">
        <v>635</v>
      </c>
      <c r="D535" s="17">
        <v>612</v>
      </c>
      <c r="E535" s="44" t="s">
        <v>530</v>
      </c>
      <c r="F535" s="69">
        <v>330</v>
      </c>
      <c r="G535" s="69"/>
      <c r="H535" s="69"/>
    </row>
    <row r="536" spans="1:8" ht="36">
      <c r="A536" s="9" t="s">
        <v>251</v>
      </c>
      <c r="B536" s="9" t="s">
        <v>306</v>
      </c>
      <c r="C536" s="9" t="s">
        <v>507</v>
      </c>
      <c r="D536" s="17"/>
      <c r="E536" s="85" t="s">
        <v>169</v>
      </c>
      <c r="F536" s="69">
        <f>F537</f>
        <v>762</v>
      </c>
      <c r="G536" s="69">
        <f t="shared" ref="G536:H538" si="40">G537</f>
        <v>762</v>
      </c>
      <c r="H536" s="69">
        <f t="shared" si="40"/>
        <v>762</v>
      </c>
    </row>
    <row r="537" spans="1:8" ht="48">
      <c r="A537" s="9" t="s">
        <v>251</v>
      </c>
      <c r="B537" s="9" t="s">
        <v>306</v>
      </c>
      <c r="C537" s="9" t="s">
        <v>468</v>
      </c>
      <c r="D537" s="17"/>
      <c r="E537" s="85" t="s">
        <v>201</v>
      </c>
      <c r="F537" s="69">
        <f>F538</f>
        <v>762</v>
      </c>
      <c r="G537" s="69">
        <f t="shared" si="40"/>
        <v>762</v>
      </c>
      <c r="H537" s="69">
        <f t="shared" si="40"/>
        <v>762</v>
      </c>
    </row>
    <row r="538" spans="1:8" ht="48">
      <c r="A538" s="9" t="s">
        <v>251</v>
      </c>
      <c r="B538" s="9" t="s">
        <v>306</v>
      </c>
      <c r="C538" s="9" t="s">
        <v>468</v>
      </c>
      <c r="D538" s="25" t="s">
        <v>282</v>
      </c>
      <c r="E538" s="86" t="s">
        <v>283</v>
      </c>
      <c r="F538" s="69">
        <f>F539</f>
        <v>762</v>
      </c>
      <c r="G538" s="69">
        <f t="shared" si="40"/>
        <v>762</v>
      </c>
      <c r="H538" s="69">
        <f t="shared" si="40"/>
        <v>762</v>
      </c>
    </row>
    <row r="539" spans="1:8" ht="72">
      <c r="A539" s="9" t="s">
        <v>251</v>
      </c>
      <c r="B539" s="9" t="s">
        <v>306</v>
      </c>
      <c r="C539" s="9" t="s">
        <v>468</v>
      </c>
      <c r="D539" s="17" t="s">
        <v>383</v>
      </c>
      <c r="E539" s="44" t="s">
        <v>621</v>
      </c>
      <c r="F539" s="69">
        <v>762</v>
      </c>
      <c r="G539" s="69">
        <v>762</v>
      </c>
      <c r="H539" s="69">
        <v>762</v>
      </c>
    </row>
    <row r="540" spans="1:8" ht="36">
      <c r="A540" s="17" t="s">
        <v>251</v>
      </c>
      <c r="B540" s="9" t="s">
        <v>306</v>
      </c>
      <c r="C540" s="9" t="s">
        <v>127</v>
      </c>
      <c r="D540" s="17"/>
      <c r="E540" s="44" t="s">
        <v>185</v>
      </c>
      <c r="F540" s="69">
        <f t="shared" ref="F540:H541" si="41">F541</f>
        <v>31464.62</v>
      </c>
      <c r="G540" s="69">
        <f t="shared" si="41"/>
        <v>25944</v>
      </c>
      <c r="H540" s="69">
        <f t="shared" si="41"/>
        <v>25944</v>
      </c>
    </row>
    <row r="541" spans="1:8" ht="36">
      <c r="A541" s="17" t="s">
        <v>251</v>
      </c>
      <c r="B541" s="9" t="s">
        <v>306</v>
      </c>
      <c r="C541" s="9" t="s">
        <v>128</v>
      </c>
      <c r="D541" s="17"/>
      <c r="E541" s="44" t="s">
        <v>330</v>
      </c>
      <c r="F541" s="69">
        <f>F542</f>
        <v>31464.62</v>
      </c>
      <c r="G541" s="69">
        <f t="shared" si="41"/>
        <v>25944</v>
      </c>
      <c r="H541" s="69">
        <f t="shared" si="41"/>
        <v>25944</v>
      </c>
    </row>
    <row r="542" spans="1:8" ht="36">
      <c r="A542" s="17" t="s">
        <v>251</v>
      </c>
      <c r="B542" s="9" t="s">
        <v>306</v>
      </c>
      <c r="C542" s="9" t="s">
        <v>38</v>
      </c>
      <c r="D542" s="17"/>
      <c r="E542" s="44" t="s">
        <v>331</v>
      </c>
      <c r="F542" s="69">
        <f>F543+F547+F554+F558+F550+F566+F562+F570</f>
        <v>31464.62</v>
      </c>
      <c r="G542" s="69">
        <f>G543+G547</f>
        <v>25944</v>
      </c>
      <c r="H542" s="69">
        <f>H543+H547</f>
        <v>25944</v>
      </c>
    </row>
    <row r="543" spans="1:8" ht="24">
      <c r="A543" s="17" t="s">
        <v>251</v>
      </c>
      <c r="B543" s="9" t="s">
        <v>306</v>
      </c>
      <c r="C543" s="9" t="s">
        <v>469</v>
      </c>
      <c r="D543" s="17"/>
      <c r="E543" s="44" t="s">
        <v>372</v>
      </c>
      <c r="F543" s="69">
        <f>F544</f>
        <v>25678.300000000003</v>
      </c>
      <c r="G543" s="69">
        <f>G544</f>
        <v>25944</v>
      </c>
      <c r="H543" s="69">
        <f>H544</f>
        <v>25944</v>
      </c>
    </row>
    <row r="544" spans="1:8" ht="48">
      <c r="A544" s="17" t="s">
        <v>251</v>
      </c>
      <c r="B544" s="9" t="s">
        <v>306</v>
      </c>
      <c r="C544" s="9" t="s">
        <v>469</v>
      </c>
      <c r="D544" s="25" t="s">
        <v>282</v>
      </c>
      <c r="E544" s="45" t="s">
        <v>283</v>
      </c>
      <c r="F544" s="69">
        <f>F545+F546</f>
        <v>25678.300000000003</v>
      </c>
      <c r="G544" s="69">
        <f>G545+G546</f>
        <v>25944</v>
      </c>
      <c r="H544" s="69">
        <f>H545+H546</f>
        <v>25944</v>
      </c>
    </row>
    <row r="545" spans="1:8" ht="72">
      <c r="A545" s="17" t="s">
        <v>251</v>
      </c>
      <c r="B545" s="9" t="s">
        <v>306</v>
      </c>
      <c r="C545" s="9" t="s">
        <v>469</v>
      </c>
      <c r="D545" s="17" t="s">
        <v>285</v>
      </c>
      <c r="E545" s="44" t="s">
        <v>621</v>
      </c>
      <c r="F545" s="69">
        <v>13967.1</v>
      </c>
      <c r="G545" s="69">
        <v>14063</v>
      </c>
      <c r="H545" s="69">
        <v>14063</v>
      </c>
    </row>
    <row r="546" spans="1:8" ht="72">
      <c r="A546" s="17" t="s">
        <v>251</v>
      </c>
      <c r="B546" s="9" t="s">
        <v>306</v>
      </c>
      <c r="C546" s="9" t="s">
        <v>469</v>
      </c>
      <c r="D546" s="17" t="s">
        <v>287</v>
      </c>
      <c r="E546" s="44" t="s">
        <v>620</v>
      </c>
      <c r="F546" s="69">
        <v>11711.2</v>
      </c>
      <c r="G546" s="69">
        <v>11881</v>
      </c>
      <c r="H546" s="69">
        <v>11881</v>
      </c>
    </row>
    <row r="547" spans="1:8" ht="48">
      <c r="A547" s="17" t="s">
        <v>251</v>
      </c>
      <c r="B547" s="9" t="s">
        <v>306</v>
      </c>
      <c r="C547" s="9" t="s">
        <v>470</v>
      </c>
      <c r="D547" s="17"/>
      <c r="E547" s="44" t="s">
        <v>173</v>
      </c>
      <c r="F547" s="69">
        <f t="shared" ref="F547:H548" si="42">F548</f>
        <v>39</v>
      </c>
      <c r="G547" s="69">
        <f t="shared" si="42"/>
        <v>0</v>
      </c>
      <c r="H547" s="69">
        <f t="shared" si="42"/>
        <v>0</v>
      </c>
    </row>
    <row r="548" spans="1:8" ht="48">
      <c r="A548" s="17" t="s">
        <v>251</v>
      </c>
      <c r="B548" s="9" t="s">
        <v>306</v>
      </c>
      <c r="C548" s="9" t="s">
        <v>470</v>
      </c>
      <c r="D548" s="25" t="s">
        <v>282</v>
      </c>
      <c r="E548" s="45" t="s">
        <v>283</v>
      </c>
      <c r="F548" s="69">
        <f>F549</f>
        <v>39</v>
      </c>
      <c r="G548" s="69">
        <f t="shared" si="42"/>
        <v>0</v>
      </c>
      <c r="H548" s="69">
        <f t="shared" si="42"/>
        <v>0</v>
      </c>
    </row>
    <row r="549" spans="1:8" ht="24">
      <c r="A549" s="17" t="s">
        <v>251</v>
      </c>
      <c r="B549" s="9" t="s">
        <v>306</v>
      </c>
      <c r="C549" s="9" t="s">
        <v>470</v>
      </c>
      <c r="D549" s="17">
        <v>622</v>
      </c>
      <c r="E549" s="44" t="s">
        <v>342</v>
      </c>
      <c r="F549" s="69">
        <v>39</v>
      </c>
      <c r="G549" s="69"/>
      <c r="H549" s="69"/>
    </row>
    <row r="550" spans="1:8" ht="60">
      <c r="A550" s="17" t="s">
        <v>251</v>
      </c>
      <c r="B550" s="9" t="s">
        <v>306</v>
      </c>
      <c r="C550" s="9" t="s">
        <v>269</v>
      </c>
      <c r="D550" s="17"/>
      <c r="E550" s="44" t="s">
        <v>270</v>
      </c>
      <c r="F550" s="69">
        <f>F551</f>
        <v>234.92</v>
      </c>
      <c r="G550" s="69"/>
      <c r="H550" s="69"/>
    </row>
    <row r="551" spans="1:8" ht="48">
      <c r="A551" s="17" t="s">
        <v>251</v>
      </c>
      <c r="B551" s="9" t="s">
        <v>306</v>
      </c>
      <c r="C551" s="9" t="s">
        <v>269</v>
      </c>
      <c r="D551" s="25" t="s">
        <v>282</v>
      </c>
      <c r="E551" s="45" t="s">
        <v>283</v>
      </c>
      <c r="F551" s="69">
        <f>F552+F553</f>
        <v>234.92</v>
      </c>
      <c r="G551" s="69"/>
      <c r="H551" s="69"/>
    </row>
    <row r="552" spans="1:8" ht="24">
      <c r="A552" s="17" t="s">
        <v>251</v>
      </c>
      <c r="B552" s="9" t="s">
        <v>306</v>
      </c>
      <c r="C552" s="9" t="s">
        <v>269</v>
      </c>
      <c r="D552" s="17">
        <v>612</v>
      </c>
      <c r="E552" s="44" t="s">
        <v>530</v>
      </c>
      <c r="F552" s="69">
        <v>60.82</v>
      </c>
      <c r="G552" s="69"/>
      <c r="H552" s="69"/>
    </row>
    <row r="553" spans="1:8" ht="24">
      <c r="A553" s="17" t="s">
        <v>251</v>
      </c>
      <c r="B553" s="9" t="s">
        <v>306</v>
      </c>
      <c r="C553" s="9" t="s">
        <v>269</v>
      </c>
      <c r="D553" s="17">
        <v>622</v>
      </c>
      <c r="E553" s="44" t="s">
        <v>342</v>
      </c>
      <c r="F553" s="69">
        <v>174.1</v>
      </c>
      <c r="G553" s="69"/>
      <c r="H553" s="69"/>
    </row>
    <row r="554" spans="1:8" ht="48">
      <c r="A554" s="17" t="s">
        <v>251</v>
      </c>
      <c r="B554" s="9" t="s">
        <v>306</v>
      </c>
      <c r="C554" s="9" t="s">
        <v>345</v>
      </c>
      <c r="D554" s="17"/>
      <c r="E554" s="44" t="s">
        <v>346</v>
      </c>
      <c r="F554" s="69">
        <f>F555</f>
        <v>4582.1000000000004</v>
      </c>
      <c r="G554" s="69"/>
      <c r="H554" s="69"/>
    </row>
    <row r="555" spans="1:8" ht="48">
      <c r="A555" s="17" t="s">
        <v>251</v>
      </c>
      <c r="B555" s="9" t="s">
        <v>306</v>
      </c>
      <c r="C555" s="9" t="s">
        <v>345</v>
      </c>
      <c r="D555" s="25" t="s">
        <v>282</v>
      </c>
      <c r="E555" s="45" t="s">
        <v>283</v>
      </c>
      <c r="F555" s="69">
        <f>F556+F557</f>
        <v>4582.1000000000004</v>
      </c>
      <c r="G555" s="69"/>
      <c r="H555" s="69"/>
    </row>
    <row r="556" spans="1:8" ht="72">
      <c r="A556" s="17" t="s">
        <v>251</v>
      </c>
      <c r="B556" s="9" t="s">
        <v>306</v>
      </c>
      <c r="C556" s="9" t="s">
        <v>345</v>
      </c>
      <c r="D556" s="17" t="s">
        <v>285</v>
      </c>
      <c r="E556" s="44" t="s">
        <v>621</v>
      </c>
      <c r="F556" s="69">
        <v>2156.1</v>
      </c>
      <c r="G556" s="69"/>
      <c r="H556" s="69"/>
    </row>
    <row r="557" spans="1:8" ht="72">
      <c r="A557" s="17" t="s">
        <v>251</v>
      </c>
      <c r="B557" s="9" t="s">
        <v>306</v>
      </c>
      <c r="C557" s="9" t="s">
        <v>345</v>
      </c>
      <c r="D557" s="17" t="s">
        <v>287</v>
      </c>
      <c r="E557" s="44" t="s">
        <v>620</v>
      </c>
      <c r="F557" s="69">
        <v>2426</v>
      </c>
      <c r="G557" s="69"/>
      <c r="H557" s="69"/>
    </row>
    <row r="558" spans="1:8" ht="60">
      <c r="A558" s="17" t="s">
        <v>251</v>
      </c>
      <c r="B558" s="9" t="s">
        <v>306</v>
      </c>
      <c r="C558" s="9" t="s">
        <v>348</v>
      </c>
      <c r="D558" s="17"/>
      <c r="E558" s="44" t="s">
        <v>347</v>
      </c>
      <c r="F558" s="69">
        <f>F559</f>
        <v>320.70000000000005</v>
      </c>
      <c r="G558" s="69"/>
      <c r="H558" s="69"/>
    </row>
    <row r="559" spans="1:8" ht="48">
      <c r="A559" s="17" t="s">
        <v>251</v>
      </c>
      <c r="B559" s="9" t="s">
        <v>306</v>
      </c>
      <c r="C559" s="9" t="s">
        <v>348</v>
      </c>
      <c r="D559" s="25" t="s">
        <v>282</v>
      </c>
      <c r="E559" s="45" t="s">
        <v>283</v>
      </c>
      <c r="F559" s="69">
        <f>F560+F561</f>
        <v>320.70000000000005</v>
      </c>
      <c r="G559" s="69"/>
      <c r="H559" s="69"/>
    </row>
    <row r="560" spans="1:8" ht="72">
      <c r="A560" s="17" t="s">
        <v>251</v>
      </c>
      <c r="B560" s="9" t="s">
        <v>306</v>
      </c>
      <c r="C560" s="9" t="s">
        <v>348</v>
      </c>
      <c r="D560" s="17" t="s">
        <v>285</v>
      </c>
      <c r="E560" s="44" t="s">
        <v>621</v>
      </c>
      <c r="F560" s="69">
        <v>150.9</v>
      </c>
      <c r="G560" s="69"/>
      <c r="H560" s="69"/>
    </row>
    <row r="561" spans="1:8" ht="48">
      <c r="A561" s="17" t="s">
        <v>251</v>
      </c>
      <c r="B561" s="9" t="s">
        <v>306</v>
      </c>
      <c r="C561" s="9" t="s">
        <v>348</v>
      </c>
      <c r="D561" s="17" t="s">
        <v>287</v>
      </c>
      <c r="E561" s="44" t="s">
        <v>288</v>
      </c>
      <c r="F561" s="69">
        <v>169.8</v>
      </c>
      <c r="G561" s="69"/>
      <c r="H561" s="69"/>
    </row>
    <row r="562" spans="1:8" ht="72">
      <c r="A562" s="17" t="s">
        <v>251</v>
      </c>
      <c r="B562" s="9" t="s">
        <v>306</v>
      </c>
      <c r="C562" s="9" t="s">
        <v>583</v>
      </c>
      <c r="D562" s="17"/>
      <c r="E562" s="44" t="s">
        <v>580</v>
      </c>
      <c r="F562" s="69">
        <f>F563</f>
        <v>463.3</v>
      </c>
      <c r="G562" s="69"/>
      <c r="H562" s="69"/>
    </row>
    <row r="563" spans="1:8" ht="48">
      <c r="A563" s="17" t="s">
        <v>251</v>
      </c>
      <c r="B563" s="9" t="s">
        <v>306</v>
      </c>
      <c r="C563" s="9" t="s">
        <v>583</v>
      </c>
      <c r="D563" s="25" t="s">
        <v>282</v>
      </c>
      <c r="E563" s="45" t="s">
        <v>283</v>
      </c>
      <c r="F563" s="69">
        <f>F564+F565</f>
        <v>463.3</v>
      </c>
      <c r="G563" s="69"/>
      <c r="H563" s="69"/>
    </row>
    <row r="564" spans="1:8" ht="72">
      <c r="A564" s="17" t="s">
        <v>251</v>
      </c>
      <c r="B564" s="9" t="s">
        <v>306</v>
      </c>
      <c r="C564" s="9" t="s">
        <v>583</v>
      </c>
      <c r="D564" s="17" t="s">
        <v>285</v>
      </c>
      <c r="E564" s="44" t="s">
        <v>621</v>
      </c>
      <c r="F564" s="69">
        <v>270.46300000000002</v>
      </c>
      <c r="G564" s="69"/>
      <c r="H564" s="69"/>
    </row>
    <row r="565" spans="1:8" ht="72">
      <c r="A565" s="17" t="s">
        <v>251</v>
      </c>
      <c r="B565" s="9" t="s">
        <v>306</v>
      </c>
      <c r="C565" s="9" t="s">
        <v>583</v>
      </c>
      <c r="D565" s="17" t="s">
        <v>287</v>
      </c>
      <c r="E565" s="44" t="s">
        <v>620</v>
      </c>
      <c r="F565" s="69">
        <v>192.83699999999999</v>
      </c>
      <c r="G565" s="69"/>
      <c r="H565" s="69"/>
    </row>
    <row r="566" spans="1:8" ht="72">
      <c r="A566" s="17" t="s">
        <v>251</v>
      </c>
      <c r="B566" s="9" t="s">
        <v>306</v>
      </c>
      <c r="C566" s="9" t="s">
        <v>582</v>
      </c>
      <c r="D566" s="17"/>
      <c r="E566" s="44" t="s">
        <v>581</v>
      </c>
      <c r="F566" s="69">
        <f>F567</f>
        <v>46.3</v>
      </c>
      <c r="G566" s="69"/>
      <c r="H566" s="69"/>
    </row>
    <row r="567" spans="1:8" ht="48">
      <c r="A567" s="17" t="s">
        <v>251</v>
      </c>
      <c r="B567" s="9" t="s">
        <v>306</v>
      </c>
      <c r="C567" s="9" t="s">
        <v>582</v>
      </c>
      <c r="D567" s="25" t="s">
        <v>282</v>
      </c>
      <c r="E567" s="45" t="s">
        <v>283</v>
      </c>
      <c r="F567" s="69">
        <f>F568+F569</f>
        <v>46.3</v>
      </c>
      <c r="G567" s="69"/>
      <c r="H567" s="69"/>
    </row>
    <row r="568" spans="1:8" ht="48">
      <c r="A568" s="17" t="s">
        <v>251</v>
      </c>
      <c r="B568" s="9" t="s">
        <v>306</v>
      </c>
      <c r="C568" s="9" t="s">
        <v>582</v>
      </c>
      <c r="D568" s="17" t="s">
        <v>285</v>
      </c>
      <c r="E568" s="44" t="s">
        <v>286</v>
      </c>
      <c r="F568" s="69">
        <v>26.948</v>
      </c>
      <c r="G568" s="69"/>
      <c r="H568" s="69"/>
    </row>
    <row r="569" spans="1:8" ht="72">
      <c r="A569" s="17" t="s">
        <v>251</v>
      </c>
      <c r="B569" s="9" t="s">
        <v>306</v>
      </c>
      <c r="C569" s="9" t="s">
        <v>582</v>
      </c>
      <c r="D569" s="17" t="s">
        <v>287</v>
      </c>
      <c r="E569" s="44" t="s">
        <v>620</v>
      </c>
      <c r="F569" s="69">
        <v>19.352</v>
      </c>
      <c r="G569" s="69"/>
      <c r="H569" s="69"/>
    </row>
    <row r="570" spans="1:8" ht="48">
      <c r="A570" s="17" t="s">
        <v>251</v>
      </c>
      <c r="B570" s="9" t="s">
        <v>306</v>
      </c>
      <c r="C570" s="9" t="s">
        <v>632</v>
      </c>
      <c r="D570" s="17"/>
      <c r="E570" s="44" t="s">
        <v>630</v>
      </c>
      <c r="F570" s="69">
        <f>F571</f>
        <v>100</v>
      </c>
      <c r="G570" s="69"/>
      <c r="H570" s="69"/>
    </row>
    <row r="571" spans="1:8" ht="48">
      <c r="A571" s="17" t="s">
        <v>251</v>
      </c>
      <c r="B571" s="9" t="s">
        <v>306</v>
      </c>
      <c r="C571" s="9" t="s">
        <v>632</v>
      </c>
      <c r="D571" s="25" t="s">
        <v>282</v>
      </c>
      <c r="E571" s="45" t="s">
        <v>283</v>
      </c>
      <c r="F571" s="69">
        <f>F572</f>
        <v>100</v>
      </c>
      <c r="G571" s="69"/>
      <c r="H571" s="69"/>
    </row>
    <row r="572" spans="1:8" ht="24">
      <c r="A572" s="17" t="s">
        <v>251</v>
      </c>
      <c r="B572" s="9" t="s">
        <v>306</v>
      </c>
      <c r="C572" s="9" t="s">
        <v>632</v>
      </c>
      <c r="D572" s="17">
        <v>622</v>
      </c>
      <c r="E572" s="44" t="s">
        <v>342</v>
      </c>
      <c r="F572" s="69">
        <v>100</v>
      </c>
      <c r="G572" s="69"/>
      <c r="H572" s="69"/>
    </row>
    <row r="573" spans="1:8" ht="36">
      <c r="A573" s="17" t="s">
        <v>251</v>
      </c>
      <c r="B573" s="9" t="s">
        <v>306</v>
      </c>
      <c r="C573" s="9" t="s">
        <v>392</v>
      </c>
      <c r="D573" s="17"/>
      <c r="E573" s="44" t="s">
        <v>96</v>
      </c>
      <c r="F573" s="69">
        <f>F574</f>
        <v>912.5</v>
      </c>
      <c r="G573" s="69">
        <f>G574</f>
        <v>0</v>
      </c>
      <c r="H573" s="69">
        <f>H574</f>
        <v>190</v>
      </c>
    </row>
    <row r="574" spans="1:8" ht="72">
      <c r="A574" s="17" t="s">
        <v>251</v>
      </c>
      <c r="B574" s="9" t="s">
        <v>306</v>
      </c>
      <c r="C574" s="9" t="s">
        <v>397</v>
      </c>
      <c r="D574" s="17"/>
      <c r="E574" s="44" t="s">
        <v>146</v>
      </c>
      <c r="F574" s="69">
        <f t="shared" ref="F574:H576" si="43">F575</f>
        <v>912.5</v>
      </c>
      <c r="G574" s="69">
        <f t="shared" si="43"/>
        <v>0</v>
      </c>
      <c r="H574" s="69">
        <f t="shared" si="43"/>
        <v>190</v>
      </c>
    </row>
    <row r="575" spans="1:8" ht="60">
      <c r="A575" s="17" t="s">
        <v>251</v>
      </c>
      <c r="B575" s="9" t="s">
        <v>306</v>
      </c>
      <c r="C575" s="9" t="s">
        <v>404</v>
      </c>
      <c r="D575" s="17"/>
      <c r="E575" s="44" t="s">
        <v>147</v>
      </c>
      <c r="F575" s="69">
        <f>F576+F579</f>
        <v>912.5</v>
      </c>
      <c r="G575" s="69">
        <f>G576</f>
        <v>0</v>
      </c>
      <c r="H575" s="69">
        <f>H576</f>
        <v>190</v>
      </c>
    </row>
    <row r="576" spans="1:8" ht="48">
      <c r="A576" s="17" t="s">
        <v>251</v>
      </c>
      <c r="B576" s="9" t="s">
        <v>306</v>
      </c>
      <c r="C576" s="9" t="s">
        <v>471</v>
      </c>
      <c r="D576" s="17"/>
      <c r="E576" s="44" t="s">
        <v>150</v>
      </c>
      <c r="F576" s="69">
        <f t="shared" si="43"/>
        <v>0</v>
      </c>
      <c r="G576" s="69">
        <f t="shared" si="43"/>
        <v>0</v>
      </c>
      <c r="H576" s="69">
        <f t="shared" si="43"/>
        <v>190</v>
      </c>
    </row>
    <row r="577" spans="1:8" ht="48">
      <c r="A577" s="17" t="s">
        <v>251</v>
      </c>
      <c r="B577" s="9" t="s">
        <v>306</v>
      </c>
      <c r="C577" s="9" t="s">
        <v>471</v>
      </c>
      <c r="D577" s="25" t="s">
        <v>282</v>
      </c>
      <c r="E577" s="45" t="s">
        <v>283</v>
      </c>
      <c r="F577" s="69"/>
      <c r="G577" s="69"/>
      <c r="H577" s="69">
        <f>H578</f>
        <v>190</v>
      </c>
    </row>
    <row r="578" spans="1:8" ht="24">
      <c r="A578" s="17" t="s">
        <v>251</v>
      </c>
      <c r="B578" s="9" t="s">
        <v>306</v>
      </c>
      <c r="C578" s="9" t="s">
        <v>471</v>
      </c>
      <c r="D578" s="17">
        <v>612</v>
      </c>
      <c r="E578" s="44" t="s">
        <v>530</v>
      </c>
      <c r="F578" s="69"/>
      <c r="G578" s="66"/>
      <c r="H578" s="91">
        <v>190</v>
      </c>
    </row>
    <row r="579" spans="1:8" ht="60">
      <c r="A579" s="9" t="s">
        <v>251</v>
      </c>
      <c r="B579" s="9" t="s">
        <v>306</v>
      </c>
      <c r="C579" s="9" t="s">
        <v>472</v>
      </c>
      <c r="D579" s="17"/>
      <c r="E579" s="44" t="s">
        <v>148</v>
      </c>
      <c r="F579" s="69">
        <f t="shared" ref="F579:H580" si="44">F580</f>
        <v>912.5</v>
      </c>
      <c r="G579" s="69">
        <f t="shared" si="44"/>
        <v>0</v>
      </c>
      <c r="H579" s="69">
        <f t="shared" si="44"/>
        <v>0</v>
      </c>
    </row>
    <row r="580" spans="1:8" ht="48">
      <c r="A580" s="9" t="s">
        <v>251</v>
      </c>
      <c r="B580" s="9" t="s">
        <v>306</v>
      </c>
      <c r="C580" s="9" t="s">
        <v>472</v>
      </c>
      <c r="D580" s="25" t="s">
        <v>282</v>
      </c>
      <c r="E580" s="45" t="s">
        <v>283</v>
      </c>
      <c r="F580" s="69">
        <f t="shared" si="44"/>
        <v>912.5</v>
      </c>
      <c r="G580" s="69">
        <f t="shared" si="44"/>
        <v>0</v>
      </c>
      <c r="H580" s="69">
        <f t="shared" si="44"/>
        <v>0</v>
      </c>
    </row>
    <row r="581" spans="1:8" ht="24">
      <c r="A581" s="9" t="s">
        <v>251</v>
      </c>
      <c r="B581" s="9" t="s">
        <v>306</v>
      </c>
      <c r="C581" s="9" t="s">
        <v>472</v>
      </c>
      <c r="D581" s="17">
        <v>612</v>
      </c>
      <c r="E581" s="44" t="s">
        <v>530</v>
      </c>
      <c r="F581" s="69">
        <v>912.5</v>
      </c>
      <c r="G581" s="69"/>
      <c r="H581" s="69"/>
    </row>
    <row r="582" spans="1:8" ht="36">
      <c r="A582" s="9" t="s">
        <v>251</v>
      </c>
      <c r="B582" s="9" t="s">
        <v>306</v>
      </c>
      <c r="C582" s="9" t="s">
        <v>384</v>
      </c>
      <c r="D582" s="17"/>
      <c r="E582" s="44" t="s">
        <v>316</v>
      </c>
      <c r="F582" s="69">
        <f>F583</f>
        <v>315</v>
      </c>
      <c r="G582" s="69"/>
      <c r="H582" s="69"/>
    </row>
    <row r="583" spans="1:8" ht="60">
      <c r="A583" s="9" t="s">
        <v>251</v>
      </c>
      <c r="B583" s="9" t="s">
        <v>306</v>
      </c>
      <c r="C583" s="29" t="s">
        <v>390</v>
      </c>
      <c r="D583" s="17"/>
      <c r="E583" s="30" t="s">
        <v>317</v>
      </c>
      <c r="F583" s="69">
        <f>F584</f>
        <v>315</v>
      </c>
      <c r="G583" s="69"/>
      <c r="H583" s="69"/>
    </row>
    <row r="584" spans="1:8" ht="48">
      <c r="A584" s="9" t="s">
        <v>251</v>
      </c>
      <c r="B584" s="9" t="s">
        <v>306</v>
      </c>
      <c r="C584" s="9" t="s">
        <v>391</v>
      </c>
      <c r="D584" s="17"/>
      <c r="E584" s="44" t="s">
        <v>318</v>
      </c>
      <c r="F584" s="69">
        <f>F585+F588</f>
        <v>315</v>
      </c>
      <c r="G584" s="69"/>
      <c r="H584" s="69"/>
    </row>
    <row r="585" spans="1:8" ht="36">
      <c r="A585" s="9" t="s">
        <v>251</v>
      </c>
      <c r="B585" s="9" t="s">
        <v>306</v>
      </c>
      <c r="C585" s="9" t="s">
        <v>473</v>
      </c>
      <c r="D585" s="17"/>
      <c r="E585" s="44" t="s">
        <v>236</v>
      </c>
      <c r="F585" s="69">
        <f>F586</f>
        <v>285</v>
      </c>
      <c r="G585" s="69"/>
      <c r="H585" s="69"/>
    </row>
    <row r="586" spans="1:8" ht="48">
      <c r="A586" s="9" t="s">
        <v>251</v>
      </c>
      <c r="B586" s="9" t="s">
        <v>306</v>
      </c>
      <c r="C586" s="9" t="s">
        <v>473</v>
      </c>
      <c r="D586" s="25" t="s">
        <v>282</v>
      </c>
      <c r="E586" s="45" t="s">
        <v>283</v>
      </c>
      <c r="F586" s="69">
        <f>F587</f>
        <v>285</v>
      </c>
      <c r="G586" s="69"/>
      <c r="H586" s="69"/>
    </row>
    <row r="587" spans="1:8" ht="24">
      <c r="A587" s="9" t="s">
        <v>251</v>
      </c>
      <c r="B587" s="9" t="s">
        <v>306</v>
      </c>
      <c r="C587" s="9" t="s">
        <v>473</v>
      </c>
      <c r="D587" s="17">
        <v>612</v>
      </c>
      <c r="E587" s="44" t="s">
        <v>530</v>
      </c>
      <c r="F587" s="69">
        <v>285</v>
      </c>
      <c r="G587" s="69"/>
      <c r="H587" s="69"/>
    </row>
    <row r="588" spans="1:8" ht="48">
      <c r="A588" s="9" t="s">
        <v>251</v>
      </c>
      <c r="B588" s="9" t="s">
        <v>306</v>
      </c>
      <c r="C588" s="9" t="s">
        <v>476</v>
      </c>
      <c r="D588" s="17"/>
      <c r="E588" s="44" t="s">
        <v>238</v>
      </c>
      <c r="F588" s="69">
        <f>F589</f>
        <v>30</v>
      </c>
      <c r="G588" s="69"/>
      <c r="H588" s="69"/>
    </row>
    <row r="589" spans="1:8" ht="48">
      <c r="A589" s="9" t="s">
        <v>251</v>
      </c>
      <c r="B589" s="9" t="s">
        <v>306</v>
      </c>
      <c r="C589" s="9" t="s">
        <v>476</v>
      </c>
      <c r="D589" s="25" t="s">
        <v>282</v>
      </c>
      <c r="E589" s="45" t="s">
        <v>283</v>
      </c>
      <c r="F589" s="69">
        <f>F590</f>
        <v>30</v>
      </c>
      <c r="G589" s="69"/>
      <c r="H589" s="69"/>
    </row>
    <row r="590" spans="1:8" ht="24">
      <c r="A590" s="9" t="s">
        <v>251</v>
      </c>
      <c r="B590" s="9" t="s">
        <v>306</v>
      </c>
      <c r="C590" s="9" t="s">
        <v>476</v>
      </c>
      <c r="D590" s="17">
        <v>612</v>
      </c>
      <c r="E590" s="44" t="s">
        <v>530</v>
      </c>
      <c r="F590" s="69">
        <v>30</v>
      </c>
      <c r="G590" s="69"/>
      <c r="H590" s="69"/>
    </row>
    <row r="591" spans="1:8" ht="36">
      <c r="A591" s="19" t="s">
        <v>251</v>
      </c>
      <c r="B591" s="19" t="s">
        <v>26</v>
      </c>
      <c r="C591" s="9"/>
      <c r="D591" s="17"/>
      <c r="E591" s="44" t="s">
        <v>344</v>
      </c>
      <c r="F591" s="68">
        <f>F592+F598</f>
        <v>524</v>
      </c>
      <c r="G591" s="68">
        <f>G592+G598</f>
        <v>524</v>
      </c>
      <c r="H591" s="68">
        <f>H592+H598</f>
        <v>524</v>
      </c>
    </row>
    <row r="592" spans="1:8" ht="24">
      <c r="A592" s="17" t="s">
        <v>251</v>
      </c>
      <c r="B592" s="17" t="s">
        <v>26</v>
      </c>
      <c r="C592" s="9" t="s">
        <v>132</v>
      </c>
      <c r="D592" s="17"/>
      <c r="E592" s="44" t="s">
        <v>382</v>
      </c>
      <c r="F592" s="69">
        <f>F593</f>
        <v>500</v>
      </c>
      <c r="G592" s="69">
        <f>G593</f>
        <v>500</v>
      </c>
      <c r="H592" s="69">
        <f>H593</f>
        <v>500</v>
      </c>
    </row>
    <row r="593" spans="1:8" ht="36">
      <c r="A593" s="17" t="s">
        <v>251</v>
      </c>
      <c r="B593" s="17" t="s">
        <v>26</v>
      </c>
      <c r="C593" s="9" t="s">
        <v>140</v>
      </c>
      <c r="D593" s="25"/>
      <c r="E593" s="44" t="s">
        <v>300</v>
      </c>
      <c r="F593" s="69">
        <f>F595</f>
        <v>500</v>
      </c>
      <c r="G593" s="69">
        <f>G595</f>
        <v>500</v>
      </c>
      <c r="H593" s="69">
        <f>H595</f>
        <v>500</v>
      </c>
    </row>
    <row r="594" spans="1:8" ht="48">
      <c r="A594" s="17" t="s">
        <v>251</v>
      </c>
      <c r="B594" s="17" t="s">
        <v>26</v>
      </c>
      <c r="C594" s="9" t="s">
        <v>141</v>
      </c>
      <c r="D594" s="25"/>
      <c r="E594" s="44" t="s">
        <v>144</v>
      </c>
      <c r="F594" s="69">
        <f>F595</f>
        <v>500</v>
      </c>
      <c r="G594" s="69">
        <f t="shared" ref="G594:H596" si="45">G595</f>
        <v>500</v>
      </c>
      <c r="H594" s="69">
        <f t="shared" si="45"/>
        <v>500</v>
      </c>
    </row>
    <row r="595" spans="1:8" ht="36">
      <c r="A595" s="17" t="s">
        <v>251</v>
      </c>
      <c r="B595" s="17" t="s">
        <v>26</v>
      </c>
      <c r="C595" s="9" t="s">
        <v>477</v>
      </c>
      <c r="D595" s="26"/>
      <c r="E595" s="46" t="s">
        <v>113</v>
      </c>
      <c r="F595" s="69">
        <f>F596</f>
        <v>500</v>
      </c>
      <c r="G595" s="69">
        <f t="shared" si="45"/>
        <v>500</v>
      </c>
      <c r="H595" s="69">
        <f t="shared" si="45"/>
        <v>500</v>
      </c>
    </row>
    <row r="596" spans="1:8" ht="48">
      <c r="A596" s="17" t="s">
        <v>251</v>
      </c>
      <c r="B596" s="17" t="s">
        <v>26</v>
      </c>
      <c r="C596" s="9" t="s">
        <v>477</v>
      </c>
      <c r="D596" s="25" t="s">
        <v>282</v>
      </c>
      <c r="E596" s="45" t="s">
        <v>283</v>
      </c>
      <c r="F596" s="69">
        <f>F597</f>
        <v>500</v>
      </c>
      <c r="G596" s="69">
        <f t="shared" si="45"/>
        <v>500</v>
      </c>
      <c r="H596" s="69">
        <f t="shared" si="45"/>
        <v>500</v>
      </c>
    </row>
    <row r="597" spans="1:8" ht="48">
      <c r="A597" s="17" t="s">
        <v>251</v>
      </c>
      <c r="B597" s="17" t="s">
        <v>26</v>
      </c>
      <c r="C597" s="9" t="s">
        <v>477</v>
      </c>
      <c r="D597" s="17" t="s">
        <v>285</v>
      </c>
      <c r="E597" s="44" t="s">
        <v>286</v>
      </c>
      <c r="F597" s="69">
        <v>500</v>
      </c>
      <c r="G597" s="69">
        <v>500</v>
      </c>
      <c r="H597" s="69">
        <v>500</v>
      </c>
    </row>
    <row r="598" spans="1:8" ht="36">
      <c r="A598" s="17" t="s">
        <v>251</v>
      </c>
      <c r="B598" s="17" t="s">
        <v>26</v>
      </c>
      <c r="C598" s="9" t="s">
        <v>127</v>
      </c>
      <c r="D598" s="17"/>
      <c r="E598" s="44" t="s">
        <v>185</v>
      </c>
      <c r="F598" s="69">
        <f>F599</f>
        <v>24</v>
      </c>
      <c r="G598" s="69">
        <f>G599</f>
        <v>24</v>
      </c>
      <c r="H598" s="69">
        <f>H599</f>
        <v>24</v>
      </c>
    </row>
    <row r="599" spans="1:8" ht="36">
      <c r="A599" s="17" t="s">
        <v>251</v>
      </c>
      <c r="B599" s="17" t="s">
        <v>26</v>
      </c>
      <c r="C599" s="9" t="s">
        <v>128</v>
      </c>
      <c r="D599" s="17"/>
      <c r="E599" s="44" t="s">
        <v>330</v>
      </c>
      <c r="F599" s="69">
        <f>F601</f>
        <v>24</v>
      </c>
      <c r="G599" s="69">
        <f>G601</f>
        <v>24</v>
      </c>
      <c r="H599" s="69">
        <f>H601</f>
        <v>24</v>
      </c>
    </row>
    <row r="600" spans="1:8" ht="36">
      <c r="A600" s="17" t="s">
        <v>251</v>
      </c>
      <c r="B600" s="17" t="s">
        <v>26</v>
      </c>
      <c r="C600" s="9" t="s">
        <v>38</v>
      </c>
      <c r="D600" s="17"/>
      <c r="E600" s="44" t="s">
        <v>301</v>
      </c>
      <c r="F600" s="69">
        <f t="shared" ref="F600:H602" si="46">F601</f>
        <v>24</v>
      </c>
      <c r="G600" s="69">
        <f t="shared" si="46"/>
        <v>24</v>
      </c>
      <c r="H600" s="69">
        <f t="shared" si="46"/>
        <v>24</v>
      </c>
    </row>
    <row r="601" spans="1:8" ht="36">
      <c r="A601" s="17" t="s">
        <v>251</v>
      </c>
      <c r="B601" s="17" t="s">
        <v>26</v>
      </c>
      <c r="C601" s="9" t="s">
        <v>51</v>
      </c>
      <c r="D601" s="26"/>
      <c r="E601" s="44" t="s">
        <v>344</v>
      </c>
      <c r="F601" s="69">
        <f t="shared" si="46"/>
        <v>24</v>
      </c>
      <c r="G601" s="69">
        <f t="shared" si="46"/>
        <v>24</v>
      </c>
      <c r="H601" s="69">
        <f t="shared" si="46"/>
        <v>24</v>
      </c>
    </row>
    <row r="602" spans="1:8" ht="48">
      <c r="A602" s="17" t="s">
        <v>251</v>
      </c>
      <c r="B602" s="17" t="s">
        <v>26</v>
      </c>
      <c r="C602" s="9" t="s">
        <v>51</v>
      </c>
      <c r="D602" s="25" t="s">
        <v>282</v>
      </c>
      <c r="E602" s="45" t="s">
        <v>283</v>
      </c>
      <c r="F602" s="69">
        <f>F603</f>
        <v>24</v>
      </c>
      <c r="G602" s="69">
        <f t="shared" si="46"/>
        <v>24</v>
      </c>
      <c r="H602" s="69">
        <f t="shared" si="46"/>
        <v>24</v>
      </c>
    </row>
    <row r="603" spans="1:8" ht="48">
      <c r="A603" s="17" t="s">
        <v>251</v>
      </c>
      <c r="B603" s="17" t="s">
        <v>26</v>
      </c>
      <c r="C603" s="9" t="s">
        <v>51</v>
      </c>
      <c r="D603" s="17" t="s">
        <v>285</v>
      </c>
      <c r="E603" s="44" t="s">
        <v>286</v>
      </c>
      <c r="F603" s="69">
        <v>24</v>
      </c>
      <c r="G603" s="69">
        <v>24</v>
      </c>
      <c r="H603" s="69">
        <v>24</v>
      </c>
    </row>
    <row r="604" spans="1:8">
      <c r="A604" s="19" t="s">
        <v>251</v>
      </c>
      <c r="B604" s="19" t="s">
        <v>251</v>
      </c>
      <c r="C604" s="9"/>
      <c r="D604" s="17"/>
      <c r="E604" s="44" t="s">
        <v>295</v>
      </c>
      <c r="F604" s="68">
        <f>F605+F614</f>
        <v>15513.264000000001</v>
      </c>
      <c r="G604" s="68">
        <f>G605+G614</f>
        <v>9320</v>
      </c>
      <c r="H604" s="68">
        <f>H605+H614</f>
        <v>9320</v>
      </c>
    </row>
    <row r="605" spans="1:8" ht="24">
      <c r="A605" s="17" t="s">
        <v>251</v>
      </c>
      <c r="B605" s="17" t="s">
        <v>251</v>
      </c>
      <c r="C605" s="9" t="s">
        <v>132</v>
      </c>
      <c r="D605" s="17"/>
      <c r="E605" s="44" t="s">
        <v>110</v>
      </c>
      <c r="F605" s="69">
        <f>F606</f>
        <v>11174.6</v>
      </c>
      <c r="G605" s="69">
        <f>G606</f>
        <v>5117</v>
      </c>
      <c r="H605" s="69">
        <f>H606</f>
        <v>5117</v>
      </c>
    </row>
    <row r="606" spans="1:8" ht="36">
      <c r="A606" s="17" t="s">
        <v>251</v>
      </c>
      <c r="B606" s="17" t="s">
        <v>251</v>
      </c>
      <c r="C606" s="9" t="s">
        <v>378</v>
      </c>
      <c r="D606" s="17"/>
      <c r="E606" s="44" t="s">
        <v>380</v>
      </c>
      <c r="F606" s="69">
        <f>F607</f>
        <v>11174.6</v>
      </c>
      <c r="G606" s="69">
        <f>G611</f>
        <v>5117</v>
      </c>
      <c r="H606" s="69">
        <f>H611</f>
        <v>5117</v>
      </c>
    </row>
    <row r="607" spans="1:8" ht="36">
      <c r="A607" s="17" t="s">
        <v>251</v>
      </c>
      <c r="B607" s="17" t="s">
        <v>251</v>
      </c>
      <c r="C607" s="9" t="s">
        <v>379</v>
      </c>
      <c r="D607" s="17"/>
      <c r="E607" s="44" t="s">
        <v>381</v>
      </c>
      <c r="F607" s="69">
        <f>F611+F608</f>
        <v>11174.6</v>
      </c>
      <c r="G607" s="69">
        <f>G611</f>
        <v>5117</v>
      </c>
      <c r="H607" s="69">
        <f>H611</f>
        <v>5117</v>
      </c>
    </row>
    <row r="608" spans="1:8" ht="36">
      <c r="A608" s="17" t="s">
        <v>251</v>
      </c>
      <c r="B608" s="17" t="s">
        <v>251</v>
      </c>
      <c r="C608" s="9" t="s">
        <v>75</v>
      </c>
      <c r="D608" s="17"/>
      <c r="E608" s="44" t="s">
        <v>76</v>
      </c>
      <c r="F608" s="69">
        <f>F609</f>
        <v>6057.6</v>
      </c>
      <c r="G608" s="69"/>
      <c r="H608" s="69"/>
    </row>
    <row r="609" spans="1:8" ht="48">
      <c r="A609" s="17" t="s">
        <v>251</v>
      </c>
      <c r="B609" s="17" t="s">
        <v>251</v>
      </c>
      <c r="C609" s="9" t="s">
        <v>75</v>
      </c>
      <c r="D609" s="25" t="s">
        <v>282</v>
      </c>
      <c r="E609" s="45" t="s">
        <v>283</v>
      </c>
      <c r="F609" s="69">
        <f>F610</f>
        <v>6057.6</v>
      </c>
      <c r="G609" s="69"/>
      <c r="H609" s="69"/>
    </row>
    <row r="610" spans="1:8" ht="48">
      <c r="A610" s="17" t="s">
        <v>251</v>
      </c>
      <c r="B610" s="17" t="s">
        <v>251</v>
      </c>
      <c r="C610" s="9" t="s">
        <v>75</v>
      </c>
      <c r="D610" s="17" t="s">
        <v>383</v>
      </c>
      <c r="E610" s="44" t="s">
        <v>286</v>
      </c>
      <c r="F610" s="69">
        <v>6057.6</v>
      </c>
      <c r="G610" s="69"/>
      <c r="H610" s="69"/>
    </row>
    <row r="611" spans="1:8" ht="24">
      <c r="A611" s="17" t="s">
        <v>251</v>
      </c>
      <c r="B611" s="17" t="s">
        <v>251</v>
      </c>
      <c r="C611" s="9" t="s">
        <v>478</v>
      </c>
      <c r="D611" s="17"/>
      <c r="E611" s="44" t="s">
        <v>114</v>
      </c>
      <c r="F611" s="69">
        <f t="shared" ref="F611:H612" si="47">F612</f>
        <v>5117</v>
      </c>
      <c r="G611" s="69">
        <f t="shared" si="47"/>
        <v>5117</v>
      </c>
      <c r="H611" s="69">
        <f t="shared" si="47"/>
        <v>5117</v>
      </c>
    </row>
    <row r="612" spans="1:8" ht="48">
      <c r="A612" s="17" t="s">
        <v>251</v>
      </c>
      <c r="B612" s="17" t="s">
        <v>251</v>
      </c>
      <c r="C612" s="9" t="s">
        <v>478</v>
      </c>
      <c r="D612" s="25" t="s">
        <v>282</v>
      </c>
      <c r="E612" s="45" t="s">
        <v>283</v>
      </c>
      <c r="F612" s="69">
        <f t="shared" si="47"/>
        <v>5117</v>
      </c>
      <c r="G612" s="69">
        <f t="shared" si="47"/>
        <v>5117</v>
      </c>
      <c r="H612" s="69">
        <f t="shared" si="47"/>
        <v>5117</v>
      </c>
    </row>
    <row r="613" spans="1:8" ht="48">
      <c r="A613" s="17" t="s">
        <v>251</v>
      </c>
      <c r="B613" s="17" t="s">
        <v>251</v>
      </c>
      <c r="C613" s="9" t="s">
        <v>478</v>
      </c>
      <c r="D613" s="17" t="s">
        <v>383</v>
      </c>
      <c r="E613" s="44" t="s">
        <v>286</v>
      </c>
      <c r="F613" s="69">
        <v>5117</v>
      </c>
      <c r="G613" s="69">
        <v>5117</v>
      </c>
      <c r="H613" s="69">
        <v>5117</v>
      </c>
    </row>
    <row r="614" spans="1:8" ht="24">
      <c r="A614" s="9" t="s">
        <v>251</v>
      </c>
      <c r="B614" s="9" t="s">
        <v>251</v>
      </c>
      <c r="C614" s="9" t="s">
        <v>396</v>
      </c>
      <c r="D614" s="9"/>
      <c r="E614" s="44" t="s">
        <v>106</v>
      </c>
      <c r="F614" s="69">
        <f>F615</f>
        <v>4338.6640000000007</v>
      </c>
      <c r="G614" s="69">
        <f>G615</f>
        <v>4203</v>
      </c>
      <c r="H614" s="69">
        <f>H615</f>
        <v>4203</v>
      </c>
    </row>
    <row r="615" spans="1:8" ht="60">
      <c r="A615" s="9" t="s">
        <v>251</v>
      </c>
      <c r="B615" s="9" t="s">
        <v>251</v>
      </c>
      <c r="C615" s="9" t="s">
        <v>524</v>
      </c>
      <c r="D615" s="9"/>
      <c r="E615" s="44" t="s">
        <v>414</v>
      </c>
      <c r="F615" s="66">
        <f>F616+F626</f>
        <v>4338.6640000000007</v>
      </c>
      <c r="G615" s="66">
        <f>G616+G626</f>
        <v>4203</v>
      </c>
      <c r="H615" s="66">
        <f>H616+H626</f>
        <v>4203</v>
      </c>
    </row>
    <row r="616" spans="1:8" ht="96">
      <c r="A616" s="9" t="s">
        <v>251</v>
      </c>
      <c r="B616" s="9" t="s">
        <v>251</v>
      </c>
      <c r="C616" s="9" t="s">
        <v>525</v>
      </c>
      <c r="D616" s="9"/>
      <c r="E616" s="44" t="s">
        <v>216</v>
      </c>
      <c r="F616" s="66">
        <f>F617+F620+F623</f>
        <v>856.86400000000003</v>
      </c>
      <c r="G616" s="66">
        <f>G617+G620+G623</f>
        <v>749</v>
      </c>
      <c r="H616" s="66">
        <f>H617+H620+H623</f>
        <v>749</v>
      </c>
    </row>
    <row r="617" spans="1:8" ht="144">
      <c r="A617" s="9" t="s">
        <v>251</v>
      </c>
      <c r="B617" s="9" t="s">
        <v>251</v>
      </c>
      <c r="C617" s="9" t="s">
        <v>479</v>
      </c>
      <c r="D617" s="9"/>
      <c r="E617" s="44" t="s">
        <v>299</v>
      </c>
      <c r="F617" s="66">
        <f t="shared" ref="F617:H618" si="48">F618</f>
        <v>558.36400000000003</v>
      </c>
      <c r="G617" s="66">
        <f t="shared" si="48"/>
        <v>450.5</v>
      </c>
      <c r="H617" s="66">
        <f t="shared" si="48"/>
        <v>450.5</v>
      </c>
    </row>
    <row r="618" spans="1:8" ht="48">
      <c r="A618" s="9" t="s">
        <v>251</v>
      </c>
      <c r="B618" s="9" t="s">
        <v>251</v>
      </c>
      <c r="C618" s="9" t="s">
        <v>479</v>
      </c>
      <c r="D618" s="28" t="s">
        <v>282</v>
      </c>
      <c r="E618" s="45" t="s">
        <v>283</v>
      </c>
      <c r="F618" s="66">
        <f t="shared" si="48"/>
        <v>558.36400000000003</v>
      </c>
      <c r="G618" s="66">
        <f t="shared" si="48"/>
        <v>450.5</v>
      </c>
      <c r="H618" s="66">
        <f t="shared" si="48"/>
        <v>450.5</v>
      </c>
    </row>
    <row r="619" spans="1:8" ht="72">
      <c r="A619" s="9" t="s">
        <v>251</v>
      </c>
      <c r="B619" s="9" t="s">
        <v>251</v>
      </c>
      <c r="C619" s="9" t="s">
        <v>479</v>
      </c>
      <c r="D619" s="9" t="s">
        <v>287</v>
      </c>
      <c r="E619" s="44" t="s">
        <v>620</v>
      </c>
      <c r="F619" s="66">
        <v>558.36400000000003</v>
      </c>
      <c r="G619" s="66">
        <v>450.5</v>
      </c>
      <c r="H619" s="91">
        <v>450.5</v>
      </c>
    </row>
    <row r="620" spans="1:8" ht="132">
      <c r="A620" s="9" t="s">
        <v>251</v>
      </c>
      <c r="B620" s="9" t="s">
        <v>251</v>
      </c>
      <c r="C620" s="9" t="s">
        <v>480</v>
      </c>
      <c r="D620" s="9"/>
      <c r="E620" s="44" t="s">
        <v>415</v>
      </c>
      <c r="F620" s="66">
        <f t="shared" ref="F620:H621" si="49">F621</f>
        <v>237</v>
      </c>
      <c r="G620" s="66">
        <f t="shared" si="49"/>
        <v>237</v>
      </c>
      <c r="H620" s="66">
        <f t="shared" si="49"/>
        <v>237</v>
      </c>
    </row>
    <row r="621" spans="1:8" ht="48">
      <c r="A621" s="9" t="s">
        <v>251</v>
      </c>
      <c r="B621" s="9" t="s">
        <v>251</v>
      </c>
      <c r="C621" s="9" t="s">
        <v>480</v>
      </c>
      <c r="D621" s="28" t="s">
        <v>282</v>
      </c>
      <c r="E621" s="45" t="s">
        <v>283</v>
      </c>
      <c r="F621" s="66">
        <f t="shared" si="49"/>
        <v>237</v>
      </c>
      <c r="G621" s="66">
        <f t="shared" si="49"/>
        <v>237</v>
      </c>
      <c r="H621" s="66">
        <f t="shared" si="49"/>
        <v>237</v>
      </c>
    </row>
    <row r="622" spans="1:8" ht="48">
      <c r="A622" s="9" t="s">
        <v>251</v>
      </c>
      <c r="B622" s="9" t="s">
        <v>251</v>
      </c>
      <c r="C622" s="9" t="s">
        <v>480</v>
      </c>
      <c r="D622" s="9" t="s">
        <v>287</v>
      </c>
      <c r="E622" s="44" t="s">
        <v>288</v>
      </c>
      <c r="F622" s="66">
        <v>237</v>
      </c>
      <c r="G622" s="66">
        <v>237</v>
      </c>
      <c r="H622" s="91">
        <v>237</v>
      </c>
    </row>
    <row r="623" spans="1:8" ht="108">
      <c r="A623" s="9" t="s">
        <v>251</v>
      </c>
      <c r="B623" s="9" t="s">
        <v>251</v>
      </c>
      <c r="C623" s="9" t="s">
        <v>481</v>
      </c>
      <c r="D623" s="9"/>
      <c r="E623" s="44" t="s">
        <v>510</v>
      </c>
      <c r="F623" s="66">
        <f t="shared" ref="F623:H624" si="50">F624</f>
        <v>61.5</v>
      </c>
      <c r="G623" s="66">
        <f t="shared" si="50"/>
        <v>61.5</v>
      </c>
      <c r="H623" s="66">
        <f t="shared" si="50"/>
        <v>61.5</v>
      </c>
    </row>
    <row r="624" spans="1:8" ht="48">
      <c r="A624" s="9" t="s">
        <v>251</v>
      </c>
      <c r="B624" s="9" t="s">
        <v>251</v>
      </c>
      <c r="C624" s="9" t="s">
        <v>481</v>
      </c>
      <c r="D624" s="28" t="s">
        <v>282</v>
      </c>
      <c r="E624" s="45" t="s">
        <v>283</v>
      </c>
      <c r="F624" s="66">
        <f t="shared" si="50"/>
        <v>61.5</v>
      </c>
      <c r="G624" s="66">
        <f t="shared" si="50"/>
        <v>61.5</v>
      </c>
      <c r="H624" s="66">
        <f t="shared" si="50"/>
        <v>61.5</v>
      </c>
    </row>
    <row r="625" spans="1:8" ht="72">
      <c r="A625" s="9" t="s">
        <v>251</v>
      </c>
      <c r="B625" s="9" t="s">
        <v>251</v>
      </c>
      <c r="C625" s="9" t="s">
        <v>481</v>
      </c>
      <c r="D625" s="9" t="s">
        <v>287</v>
      </c>
      <c r="E625" s="44" t="s">
        <v>620</v>
      </c>
      <c r="F625" s="66">
        <v>61.5</v>
      </c>
      <c r="G625" s="66">
        <v>61.5</v>
      </c>
      <c r="H625" s="91">
        <v>61.5</v>
      </c>
    </row>
    <row r="626" spans="1:8" ht="60">
      <c r="A626" s="9" t="s">
        <v>251</v>
      </c>
      <c r="B626" s="9" t="s">
        <v>251</v>
      </c>
      <c r="C626" s="9" t="s">
        <v>526</v>
      </c>
      <c r="D626" s="9"/>
      <c r="E626" s="44" t="s">
        <v>108</v>
      </c>
      <c r="F626" s="66">
        <f>F633+F627+F630</f>
        <v>3481.8</v>
      </c>
      <c r="G626" s="66">
        <f>+G627</f>
        <v>3454</v>
      </c>
      <c r="H626" s="66">
        <f>+H627</f>
        <v>3454</v>
      </c>
    </row>
    <row r="627" spans="1:8" ht="60">
      <c r="A627" s="9" t="s">
        <v>251</v>
      </c>
      <c r="B627" s="9" t="s">
        <v>251</v>
      </c>
      <c r="C627" s="9" t="s">
        <v>482</v>
      </c>
      <c r="D627" s="9"/>
      <c r="E627" s="45" t="s">
        <v>519</v>
      </c>
      <c r="F627" s="66">
        <f t="shared" ref="F627:H628" si="51">F628</f>
        <v>3454</v>
      </c>
      <c r="G627" s="66">
        <f t="shared" si="51"/>
        <v>3454</v>
      </c>
      <c r="H627" s="66">
        <f t="shared" si="51"/>
        <v>3454</v>
      </c>
    </row>
    <row r="628" spans="1:8" ht="48">
      <c r="A628" s="9" t="s">
        <v>251</v>
      </c>
      <c r="B628" s="9" t="s">
        <v>251</v>
      </c>
      <c r="C628" s="9" t="s">
        <v>482</v>
      </c>
      <c r="D628" s="28" t="s">
        <v>282</v>
      </c>
      <c r="E628" s="45" t="s">
        <v>283</v>
      </c>
      <c r="F628" s="66">
        <f t="shared" si="51"/>
        <v>3454</v>
      </c>
      <c r="G628" s="66">
        <f t="shared" si="51"/>
        <v>3454</v>
      </c>
      <c r="H628" s="66">
        <f t="shared" si="51"/>
        <v>3454</v>
      </c>
    </row>
    <row r="629" spans="1:8" ht="72">
      <c r="A629" s="9" t="s">
        <v>251</v>
      </c>
      <c r="B629" s="9" t="s">
        <v>251</v>
      </c>
      <c r="C629" s="9" t="s">
        <v>482</v>
      </c>
      <c r="D629" s="9" t="s">
        <v>287</v>
      </c>
      <c r="E629" s="44" t="s">
        <v>620</v>
      </c>
      <c r="F629" s="66">
        <v>3454</v>
      </c>
      <c r="G629" s="66">
        <v>3454</v>
      </c>
      <c r="H629" s="66">
        <v>3454</v>
      </c>
    </row>
    <row r="630" spans="1:8" ht="60">
      <c r="A630" s="9" t="s">
        <v>251</v>
      </c>
      <c r="B630" s="9" t="s">
        <v>251</v>
      </c>
      <c r="C630" s="9" t="s">
        <v>587</v>
      </c>
      <c r="D630" s="9"/>
      <c r="E630" s="44" t="s">
        <v>584</v>
      </c>
      <c r="F630" s="66">
        <f>F631</f>
        <v>25.3</v>
      </c>
      <c r="G630" s="66"/>
      <c r="H630" s="66"/>
    </row>
    <row r="631" spans="1:8" ht="48">
      <c r="A631" s="9" t="s">
        <v>251</v>
      </c>
      <c r="B631" s="9" t="s">
        <v>251</v>
      </c>
      <c r="C631" s="9" t="s">
        <v>587</v>
      </c>
      <c r="D631" s="28" t="s">
        <v>282</v>
      </c>
      <c r="E631" s="45" t="s">
        <v>283</v>
      </c>
      <c r="F631" s="66">
        <f>F632</f>
        <v>25.3</v>
      </c>
      <c r="G631" s="66"/>
      <c r="H631" s="66"/>
    </row>
    <row r="632" spans="1:8" ht="72">
      <c r="A632" s="9" t="s">
        <v>251</v>
      </c>
      <c r="B632" s="9" t="s">
        <v>251</v>
      </c>
      <c r="C632" s="9" t="s">
        <v>587</v>
      </c>
      <c r="D632" s="9" t="s">
        <v>287</v>
      </c>
      <c r="E632" s="44" t="s">
        <v>620</v>
      </c>
      <c r="F632" s="66">
        <v>25.3</v>
      </c>
      <c r="G632" s="66"/>
      <c r="H632" s="66"/>
    </row>
    <row r="633" spans="1:8" ht="72">
      <c r="A633" s="9" t="s">
        <v>251</v>
      </c>
      <c r="B633" s="9" t="s">
        <v>251</v>
      </c>
      <c r="C633" s="9" t="s">
        <v>586</v>
      </c>
      <c r="D633" s="9"/>
      <c r="E633" s="44" t="s">
        <v>585</v>
      </c>
      <c r="F633" s="66">
        <f>F634</f>
        <v>2.5</v>
      </c>
      <c r="G633" s="66"/>
      <c r="H633" s="66"/>
    </row>
    <row r="634" spans="1:8" ht="48">
      <c r="A634" s="9" t="s">
        <v>251</v>
      </c>
      <c r="B634" s="9" t="s">
        <v>251</v>
      </c>
      <c r="C634" s="9" t="s">
        <v>586</v>
      </c>
      <c r="D634" s="28" t="s">
        <v>282</v>
      </c>
      <c r="E634" s="45" t="s">
        <v>283</v>
      </c>
      <c r="F634" s="66">
        <f>F635</f>
        <v>2.5</v>
      </c>
      <c r="G634" s="66"/>
      <c r="H634" s="66"/>
    </row>
    <row r="635" spans="1:8" ht="72">
      <c r="A635" s="9" t="s">
        <v>251</v>
      </c>
      <c r="B635" s="9" t="s">
        <v>251</v>
      </c>
      <c r="C635" s="9" t="s">
        <v>586</v>
      </c>
      <c r="D635" s="9" t="s">
        <v>287</v>
      </c>
      <c r="E635" s="44" t="s">
        <v>620</v>
      </c>
      <c r="F635" s="66">
        <v>2.5</v>
      </c>
      <c r="G635" s="66"/>
      <c r="H635" s="66"/>
    </row>
    <row r="636" spans="1:8">
      <c r="A636" s="19" t="s">
        <v>251</v>
      </c>
      <c r="B636" s="19" t="s">
        <v>250</v>
      </c>
      <c r="C636" s="9"/>
      <c r="D636" s="17"/>
      <c r="E636" s="44" t="s">
        <v>538</v>
      </c>
      <c r="F636" s="65">
        <f>F637+F660</f>
        <v>13342.3</v>
      </c>
      <c r="G636" s="65">
        <f>G637+G660</f>
        <v>9112.2999999999993</v>
      </c>
      <c r="H636" s="65">
        <f>H637+H660</f>
        <v>9112.2999999999993</v>
      </c>
    </row>
    <row r="637" spans="1:8" ht="24">
      <c r="A637" s="17" t="s">
        <v>251</v>
      </c>
      <c r="B637" s="17" t="s">
        <v>250</v>
      </c>
      <c r="C637" s="9" t="s">
        <v>132</v>
      </c>
      <c r="D637" s="17"/>
      <c r="E637" s="44" t="s">
        <v>110</v>
      </c>
      <c r="F637" s="69">
        <f t="shared" ref="F637:H638" si="52">F638</f>
        <v>12681.099999999999</v>
      </c>
      <c r="G637" s="69">
        <f t="shared" si="52"/>
        <v>8451.0999999999985</v>
      </c>
      <c r="H637" s="69">
        <f t="shared" si="52"/>
        <v>8451.0999999999985</v>
      </c>
    </row>
    <row r="638" spans="1:8">
      <c r="A638" s="17" t="s">
        <v>251</v>
      </c>
      <c r="B638" s="17" t="s">
        <v>250</v>
      </c>
      <c r="C638" s="9" t="s">
        <v>142</v>
      </c>
      <c r="D638" s="17"/>
      <c r="E638" s="44" t="s">
        <v>541</v>
      </c>
      <c r="F638" s="69">
        <f t="shared" si="52"/>
        <v>12681.099999999999</v>
      </c>
      <c r="G638" s="69">
        <f t="shared" si="52"/>
        <v>8451.0999999999985</v>
      </c>
      <c r="H638" s="69">
        <f t="shared" si="52"/>
        <v>8451.0999999999985</v>
      </c>
    </row>
    <row r="639" spans="1:8" ht="24">
      <c r="A639" s="17" t="s">
        <v>251</v>
      </c>
      <c r="B639" s="17" t="s">
        <v>250</v>
      </c>
      <c r="C639" s="9" t="s">
        <v>143</v>
      </c>
      <c r="D639" s="17"/>
      <c r="E639" s="44" t="s">
        <v>374</v>
      </c>
      <c r="F639" s="69">
        <f>F640+F649+F654+F657</f>
        <v>12681.099999999999</v>
      </c>
      <c r="G639" s="69">
        <f>G640+G649+G654+G657</f>
        <v>8451.0999999999985</v>
      </c>
      <c r="H639" s="69">
        <f>H640+H649+H654+H657</f>
        <v>8451.0999999999985</v>
      </c>
    </row>
    <row r="640" spans="1:8" ht="36">
      <c r="A640" s="17" t="s">
        <v>251</v>
      </c>
      <c r="B640" s="17" t="s">
        <v>250</v>
      </c>
      <c r="C640" s="9" t="s">
        <v>483</v>
      </c>
      <c r="D640" s="17"/>
      <c r="E640" s="44" t="s">
        <v>542</v>
      </c>
      <c r="F640" s="69">
        <f>F641+F645+F647</f>
        <v>5767.4</v>
      </c>
      <c r="G640" s="69">
        <f>G641+G645+G647</f>
        <v>5767.4</v>
      </c>
      <c r="H640" s="69">
        <f>H641+H645+H647</f>
        <v>5767.4</v>
      </c>
    </row>
    <row r="641" spans="1:8" ht="72">
      <c r="A641" s="17" t="s">
        <v>251</v>
      </c>
      <c r="B641" s="17" t="s">
        <v>250</v>
      </c>
      <c r="C641" s="9" t="s">
        <v>483</v>
      </c>
      <c r="D641" s="25" t="s">
        <v>543</v>
      </c>
      <c r="E641" s="45" t="s">
        <v>544</v>
      </c>
      <c r="F641" s="69">
        <f>F642+F643+F644</f>
        <v>5590.4</v>
      </c>
      <c r="G641" s="69">
        <f>G642+G643+G644</f>
        <v>5590.4</v>
      </c>
      <c r="H641" s="69">
        <f>H642+H643+H644</f>
        <v>5590.4</v>
      </c>
    </row>
    <row r="642" spans="1:8" ht="24">
      <c r="A642" s="17" t="s">
        <v>251</v>
      </c>
      <c r="B642" s="17" t="s">
        <v>250</v>
      </c>
      <c r="C642" s="9" t="s">
        <v>483</v>
      </c>
      <c r="D642" s="26" t="s">
        <v>545</v>
      </c>
      <c r="E642" s="46" t="s">
        <v>170</v>
      </c>
      <c r="F642" s="69">
        <v>3382.7</v>
      </c>
      <c r="G642" s="69">
        <v>3382.7</v>
      </c>
      <c r="H642" s="69">
        <v>3382.7</v>
      </c>
    </row>
    <row r="643" spans="1:8" ht="24">
      <c r="A643" s="17" t="s">
        <v>251</v>
      </c>
      <c r="B643" s="17" t="s">
        <v>250</v>
      </c>
      <c r="C643" s="9" t="s">
        <v>483</v>
      </c>
      <c r="D643" s="26" t="s">
        <v>546</v>
      </c>
      <c r="E643" s="46" t="s">
        <v>547</v>
      </c>
      <c r="F643" s="69">
        <v>911</v>
      </c>
      <c r="G643" s="69">
        <v>911</v>
      </c>
      <c r="H643" s="69">
        <v>911</v>
      </c>
    </row>
    <row r="644" spans="1:8" ht="60">
      <c r="A644" s="17" t="s">
        <v>251</v>
      </c>
      <c r="B644" s="17" t="s">
        <v>250</v>
      </c>
      <c r="C644" s="9" t="s">
        <v>483</v>
      </c>
      <c r="D644" s="26">
        <v>129</v>
      </c>
      <c r="E644" s="46" t="s">
        <v>172</v>
      </c>
      <c r="F644" s="69">
        <v>1296.7</v>
      </c>
      <c r="G644" s="69">
        <v>1296.7</v>
      </c>
      <c r="H644" s="69">
        <v>1296.7</v>
      </c>
    </row>
    <row r="645" spans="1:8" ht="24">
      <c r="A645" s="17" t="s">
        <v>251</v>
      </c>
      <c r="B645" s="17" t="s">
        <v>250</v>
      </c>
      <c r="C645" s="9" t="s">
        <v>483</v>
      </c>
      <c r="D645" s="25" t="s">
        <v>242</v>
      </c>
      <c r="E645" s="45" t="s">
        <v>243</v>
      </c>
      <c r="F645" s="69">
        <f>F646</f>
        <v>175</v>
      </c>
      <c r="G645" s="69">
        <f>G646</f>
        <v>175</v>
      </c>
      <c r="H645" s="69">
        <f>H646</f>
        <v>175</v>
      </c>
    </row>
    <row r="646" spans="1:8" ht="24">
      <c r="A646" s="17" t="s">
        <v>251</v>
      </c>
      <c r="B646" s="17" t="s">
        <v>250</v>
      </c>
      <c r="C646" s="9" t="s">
        <v>483</v>
      </c>
      <c r="D646" s="17" t="s">
        <v>244</v>
      </c>
      <c r="E646" s="44" t="s">
        <v>228</v>
      </c>
      <c r="F646" s="69">
        <v>175</v>
      </c>
      <c r="G646" s="69">
        <v>175</v>
      </c>
      <c r="H646" s="69">
        <v>175</v>
      </c>
    </row>
    <row r="647" spans="1:8">
      <c r="A647" s="17" t="s">
        <v>251</v>
      </c>
      <c r="B647" s="17" t="s">
        <v>250</v>
      </c>
      <c r="C647" s="9" t="s">
        <v>483</v>
      </c>
      <c r="D647" s="25" t="s">
        <v>248</v>
      </c>
      <c r="E647" s="45" t="s">
        <v>249</v>
      </c>
      <c r="F647" s="69">
        <f>F648</f>
        <v>2</v>
      </c>
      <c r="G647" s="69">
        <f>G648</f>
        <v>2</v>
      </c>
      <c r="H647" s="69">
        <f>H648</f>
        <v>2</v>
      </c>
    </row>
    <row r="648" spans="1:8">
      <c r="A648" s="17" t="s">
        <v>251</v>
      </c>
      <c r="B648" s="17" t="s">
        <v>250</v>
      </c>
      <c r="C648" s="9" t="s">
        <v>483</v>
      </c>
      <c r="D648" s="17">
        <v>853</v>
      </c>
      <c r="E648" s="46" t="s">
        <v>534</v>
      </c>
      <c r="F648" s="69">
        <v>2</v>
      </c>
      <c r="G648" s="69">
        <v>2</v>
      </c>
      <c r="H648" s="69">
        <v>2</v>
      </c>
    </row>
    <row r="649" spans="1:8" ht="60">
      <c r="A649" s="17" t="s">
        <v>251</v>
      </c>
      <c r="B649" s="17" t="s">
        <v>250</v>
      </c>
      <c r="C649" s="9" t="s">
        <v>484</v>
      </c>
      <c r="D649" s="26"/>
      <c r="E649" s="46" t="s">
        <v>508</v>
      </c>
      <c r="F649" s="69">
        <f>F650</f>
        <v>2408.6999999999998</v>
      </c>
      <c r="G649" s="69">
        <f>G650</f>
        <v>2408.6999999999998</v>
      </c>
      <c r="H649" s="69">
        <f>H650</f>
        <v>2408.6999999999998</v>
      </c>
    </row>
    <row r="650" spans="1:8" ht="72">
      <c r="A650" s="17" t="s">
        <v>251</v>
      </c>
      <c r="B650" s="17" t="s">
        <v>250</v>
      </c>
      <c r="C650" s="9" t="s">
        <v>484</v>
      </c>
      <c r="D650" s="25" t="s">
        <v>543</v>
      </c>
      <c r="E650" s="45" t="s">
        <v>544</v>
      </c>
      <c r="F650" s="69">
        <f>F651+F652+F653</f>
        <v>2408.6999999999998</v>
      </c>
      <c r="G650" s="69">
        <f>G651+G652+G653</f>
        <v>2408.6999999999998</v>
      </c>
      <c r="H650" s="69">
        <f>H651+H652+H653</f>
        <v>2408.6999999999998</v>
      </c>
    </row>
    <row r="651" spans="1:8" ht="24">
      <c r="A651" s="17" t="s">
        <v>251</v>
      </c>
      <c r="B651" s="17" t="s">
        <v>250</v>
      </c>
      <c r="C651" s="9" t="s">
        <v>484</v>
      </c>
      <c r="D651" s="26" t="s">
        <v>545</v>
      </c>
      <c r="E651" s="46" t="s">
        <v>170</v>
      </c>
      <c r="F651" s="69">
        <v>1530</v>
      </c>
      <c r="G651" s="69">
        <v>1530</v>
      </c>
      <c r="H651" s="69">
        <v>1530</v>
      </c>
    </row>
    <row r="652" spans="1:8" ht="24">
      <c r="A652" s="17" t="s">
        <v>251</v>
      </c>
      <c r="B652" s="17" t="s">
        <v>250</v>
      </c>
      <c r="C652" s="9" t="s">
        <v>484</v>
      </c>
      <c r="D652" s="26" t="s">
        <v>546</v>
      </c>
      <c r="E652" s="46" t="s">
        <v>547</v>
      </c>
      <c r="F652" s="69">
        <v>320</v>
      </c>
      <c r="G652" s="69">
        <v>320</v>
      </c>
      <c r="H652" s="69">
        <v>320</v>
      </c>
    </row>
    <row r="653" spans="1:8" ht="60">
      <c r="A653" s="17" t="s">
        <v>251</v>
      </c>
      <c r="B653" s="17" t="s">
        <v>250</v>
      </c>
      <c r="C653" s="9" t="s">
        <v>484</v>
      </c>
      <c r="D653" s="26">
        <v>129</v>
      </c>
      <c r="E653" s="46" t="s">
        <v>172</v>
      </c>
      <c r="F653" s="69">
        <v>558.70000000000005</v>
      </c>
      <c r="G653" s="69">
        <v>558.70000000000005</v>
      </c>
      <c r="H653" s="69">
        <v>558.70000000000005</v>
      </c>
    </row>
    <row r="654" spans="1:8" ht="24">
      <c r="A654" s="17" t="s">
        <v>251</v>
      </c>
      <c r="B654" s="17" t="s">
        <v>250</v>
      </c>
      <c r="C654" s="9" t="s">
        <v>485</v>
      </c>
      <c r="D654" s="17"/>
      <c r="E654" s="44" t="s">
        <v>215</v>
      </c>
      <c r="F654" s="69">
        <f t="shared" ref="F654:H655" si="53">F655</f>
        <v>305</v>
      </c>
      <c r="G654" s="69">
        <f t="shared" si="53"/>
        <v>275</v>
      </c>
      <c r="H654" s="69">
        <f t="shared" si="53"/>
        <v>275</v>
      </c>
    </row>
    <row r="655" spans="1:8" ht="24">
      <c r="A655" s="17" t="s">
        <v>251</v>
      </c>
      <c r="B655" s="17" t="s">
        <v>250</v>
      </c>
      <c r="C655" s="9" t="s">
        <v>485</v>
      </c>
      <c r="D655" s="25" t="s">
        <v>242</v>
      </c>
      <c r="E655" s="45" t="s">
        <v>243</v>
      </c>
      <c r="F655" s="69">
        <f t="shared" si="53"/>
        <v>305</v>
      </c>
      <c r="G655" s="69">
        <f t="shared" si="53"/>
        <v>275</v>
      </c>
      <c r="H655" s="69">
        <f t="shared" si="53"/>
        <v>275</v>
      </c>
    </row>
    <row r="656" spans="1:8" ht="24">
      <c r="A656" s="17" t="s">
        <v>251</v>
      </c>
      <c r="B656" s="17" t="s">
        <v>250</v>
      </c>
      <c r="C656" s="9" t="s">
        <v>485</v>
      </c>
      <c r="D656" s="17" t="s">
        <v>244</v>
      </c>
      <c r="E656" s="44" t="s">
        <v>228</v>
      </c>
      <c r="F656" s="69">
        <v>305</v>
      </c>
      <c r="G656" s="69">
        <v>275</v>
      </c>
      <c r="H656" s="69">
        <v>275</v>
      </c>
    </row>
    <row r="657" spans="1:8" ht="36">
      <c r="A657" s="17" t="s">
        <v>251</v>
      </c>
      <c r="B657" s="17" t="s">
        <v>250</v>
      </c>
      <c r="C657" s="9" t="s">
        <v>361</v>
      </c>
      <c r="D657" s="17"/>
      <c r="E657" s="44" t="s">
        <v>200</v>
      </c>
      <c r="F657" s="69">
        <f>F658</f>
        <v>4200</v>
      </c>
      <c r="G657" s="69"/>
      <c r="H657" s="69"/>
    </row>
    <row r="658" spans="1:8" ht="48">
      <c r="A658" s="17" t="s">
        <v>251</v>
      </c>
      <c r="B658" s="17" t="s">
        <v>250</v>
      </c>
      <c r="C658" s="9" t="s">
        <v>361</v>
      </c>
      <c r="D658" s="25" t="s">
        <v>282</v>
      </c>
      <c r="E658" s="45" t="s">
        <v>283</v>
      </c>
      <c r="F658" s="69">
        <f>F659</f>
        <v>4200</v>
      </c>
      <c r="G658" s="69"/>
      <c r="H658" s="69"/>
    </row>
    <row r="659" spans="1:8" ht="24">
      <c r="A659" s="17" t="s">
        <v>251</v>
      </c>
      <c r="B659" s="17" t="s">
        <v>250</v>
      </c>
      <c r="C659" s="9" t="s">
        <v>361</v>
      </c>
      <c r="D659" s="17">
        <v>612</v>
      </c>
      <c r="E659" s="44" t="s">
        <v>530</v>
      </c>
      <c r="F659" s="69">
        <v>4200</v>
      </c>
      <c r="G659" s="69"/>
      <c r="H659" s="69"/>
    </row>
    <row r="660" spans="1:8" ht="24">
      <c r="A660" s="17" t="s">
        <v>251</v>
      </c>
      <c r="B660" s="17" t="s">
        <v>250</v>
      </c>
      <c r="C660" s="9" t="s">
        <v>124</v>
      </c>
      <c r="D660" s="9"/>
      <c r="E660" s="44" t="s">
        <v>66</v>
      </c>
      <c r="F660" s="69">
        <f t="shared" ref="F660:H661" si="54">F661</f>
        <v>661.2</v>
      </c>
      <c r="G660" s="69">
        <f t="shared" si="54"/>
        <v>661.2</v>
      </c>
      <c r="H660" s="69">
        <f t="shared" si="54"/>
        <v>661.2</v>
      </c>
    </row>
    <row r="661" spans="1:8" ht="36">
      <c r="A661" s="17" t="s">
        <v>251</v>
      </c>
      <c r="B661" s="17" t="s">
        <v>250</v>
      </c>
      <c r="C661" s="9" t="s">
        <v>409</v>
      </c>
      <c r="D661" s="9"/>
      <c r="E661" s="44" t="s">
        <v>67</v>
      </c>
      <c r="F661" s="66">
        <f t="shared" si="54"/>
        <v>661.2</v>
      </c>
      <c r="G661" s="66">
        <f t="shared" si="54"/>
        <v>661.2</v>
      </c>
      <c r="H661" s="66">
        <f t="shared" si="54"/>
        <v>661.2</v>
      </c>
    </row>
    <row r="662" spans="1:8" ht="60">
      <c r="A662" s="17" t="s">
        <v>251</v>
      </c>
      <c r="B662" s="17" t="s">
        <v>250</v>
      </c>
      <c r="C662" s="27" t="s">
        <v>486</v>
      </c>
      <c r="D662" s="67"/>
      <c r="E662" s="51" t="s">
        <v>175</v>
      </c>
      <c r="F662" s="66">
        <f>F663+F667</f>
        <v>661.2</v>
      </c>
      <c r="G662" s="66">
        <f>G663+G667</f>
        <v>661.2</v>
      </c>
      <c r="H662" s="66">
        <f>H663+H667</f>
        <v>661.2</v>
      </c>
    </row>
    <row r="663" spans="1:8" ht="72">
      <c r="A663" s="17" t="s">
        <v>251</v>
      </c>
      <c r="B663" s="17" t="s">
        <v>250</v>
      </c>
      <c r="C663" s="27" t="s">
        <v>486</v>
      </c>
      <c r="D663" s="25" t="s">
        <v>543</v>
      </c>
      <c r="E663" s="45" t="s">
        <v>544</v>
      </c>
      <c r="F663" s="66">
        <f>F664+F665+F666</f>
        <v>623.1</v>
      </c>
      <c r="G663" s="66">
        <f>G664+G665+G666</f>
        <v>623.1</v>
      </c>
      <c r="H663" s="66">
        <f>H664+H665+H666</f>
        <v>623.1</v>
      </c>
    </row>
    <row r="664" spans="1:8" ht="24">
      <c r="A664" s="17" t="s">
        <v>251</v>
      </c>
      <c r="B664" s="17" t="s">
        <v>250</v>
      </c>
      <c r="C664" s="27" t="s">
        <v>486</v>
      </c>
      <c r="D664" s="26" t="s">
        <v>545</v>
      </c>
      <c r="E664" s="46" t="s">
        <v>170</v>
      </c>
      <c r="F664" s="66">
        <v>337.6</v>
      </c>
      <c r="G664" s="66">
        <v>367.6</v>
      </c>
      <c r="H664" s="66">
        <v>367.6</v>
      </c>
    </row>
    <row r="665" spans="1:8" ht="24">
      <c r="A665" s="17" t="s">
        <v>251</v>
      </c>
      <c r="B665" s="17" t="s">
        <v>250</v>
      </c>
      <c r="C665" s="27" t="s">
        <v>486</v>
      </c>
      <c r="D665" s="26" t="s">
        <v>546</v>
      </c>
      <c r="E665" s="46" t="s">
        <v>547</v>
      </c>
      <c r="F665" s="66">
        <v>111</v>
      </c>
      <c r="G665" s="66">
        <v>111</v>
      </c>
      <c r="H665" s="66">
        <v>111</v>
      </c>
    </row>
    <row r="666" spans="1:8" ht="60">
      <c r="A666" s="17" t="s">
        <v>251</v>
      </c>
      <c r="B666" s="17" t="s">
        <v>250</v>
      </c>
      <c r="C666" s="27" t="s">
        <v>486</v>
      </c>
      <c r="D666" s="26">
        <v>129</v>
      </c>
      <c r="E666" s="46" t="s">
        <v>172</v>
      </c>
      <c r="F666" s="66">
        <v>174.5</v>
      </c>
      <c r="G666" s="66">
        <v>144.5</v>
      </c>
      <c r="H666" s="66">
        <v>144.5</v>
      </c>
    </row>
    <row r="667" spans="1:8" ht="24">
      <c r="A667" s="17" t="s">
        <v>251</v>
      </c>
      <c r="B667" s="17" t="s">
        <v>250</v>
      </c>
      <c r="C667" s="27" t="s">
        <v>486</v>
      </c>
      <c r="D667" s="25" t="s">
        <v>242</v>
      </c>
      <c r="E667" s="45" t="s">
        <v>243</v>
      </c>
      <c r="F667" s="66">
        <f>F668</f>
        <v>38.1</v>
      </c>
      <c r="G667" s="66">
        <f>G668</f>
        <v>38.1</v>
      </c>
      <c r="H667" s="66">
        <f>H668</f>
        <v>38.1</v>
      </c>
    </row>
    <row r="668" spans="1:8" ht="24">
      <c r="A668" s="17" t="s">
        <v>251</v>
      </c>
      <c r="B668" s="17" t="s">
        <v>250</v>
      </c>
      <c r="C668" s="27" t="s">
        <v>486</v>
      </c>
      <c r="D668" s="17" t="s">
        <v>244</v>
      </c>
      <c r="E668" s="44" t="s">
        <v>245</v>
      </c>
      <c r="F668" s="66">
        <v>38.1</v>
      </c>
      <c r="G668" s="66">
        <v>38.1</v>
      </c>
      <c r="H668" s="66">
        <v>38.1</v>
      </c>
    </row>
    <row r="669" spans="1:8">
      <c r="A669" s="19" t="s">
        <v>246</v>
      </c>
      <c r="B669" s="19" t="s">
        <v>234</v>
      </c>
      <c r="C669" s="20"/>
      <c r="D669" s="19"/>
      <c r="E669" s="48" t="s">
        <v>56</v>
      </c>
      <c r="F669" s="68">
        <f>F670</f>
        <v>27767.21</v>
      </c>
      <c r="G669" s="68">
        <f>G670</f>
        <v>16552.7</v>
      </c>
      <c r="H669" s="68">
        <f>H670</f>
        <v>16552.7</v>
      </c>
    </row>
    <row r="670" spans="1:8">
      <c r="A670" s="19" t="s">
        <v>246</v>
      </c>
      <c r="B670" s="19" t="s">
        <v>240</v>
      </c>
      <c r="C670" s="9"/>
      <c r="D670" s="17"/>
      <c r="E670" s="44" t="s">
        <v>290</v>
      </c>
      <c r="F670" s="68">
        <f>F671+F720</f>
        <v>27767.21</v>
      </c>
      <c r="G670" s="68">
        <f>G671+G720</f>
        <v>16552.7</v>
      </c>
      <c r="H670" s="68">
        <f>H671+H720</f>
        <v>16552.7</v>
      </c>
    </row>
    <row r="671" spans="1:8" ht="36">
      <c r="A671" s="17" t="s">
        <v>246</v>
      </c>
      <c r="B671" s="17" t="s">
        <v>240</v>
      </c>
      <c r="C671" s="9" t="s">
        <v>127</v>
      </c>
      <c r="D671" s="17"/>
      <c r="E671" s="44" t="s">
        <v>185</v>
      </c>
      <c r="F671" s="69">
        <f>F672+F715</f>
        <v>27767.21</v>
      </c>
      <c r="G671" s="69">
        <f>G672+G715</f>
        <v>15652.7</v>
      </c>
      <c r="H671" s="69">
        <f>H672+H715</f>
        <v>15652.7</v>
      </c>
    </row>
    <row r="672" spans="1:8" ht="36">
      <c r="A672" s="17" t="s">
        <v>246</v>
      </c>
      <c r="B672" s="17" t="s">
        <v>240</v>
      </c>
      <c r="C672" s="9" t="s">
        <v>128</v>
      </c>
      <c r="D672" s="17"/>
      <c r="E672" s="44" t="s">
        <v>330</v>
      </c>
      <c r="F672" s="66">
        <f>F673+F694</f>
        <v>27247.21</v>
      </c>
      <c r="G672" s="66">
        <f>G673+G694</f>
        <v>15132.7</v>
      </c>
      <c r="H672" s="66">
        <f>H673+H694</f>
        <v>15132.7</v>
      </c>
    </row>
    <row r="673" spans="1:8" ht="24">
      <c r="A673" s="17" t="s">
        <v>246</v>
      </c>
      <c r="B673" s="17" t="s">
        <v>240</v>
      </c>
      <c r="C673" s="9" t="s">
        <v>129</v>
      </c>
      <c r="D673" s="17"/>
      <c r="E673" s="44" t="s">
        <v>153</v>
      </c>
      <c r="F673" s="66">
        <f>F674+F677+F680+F683+F686+F691</f>
        <v>9941.3569999999982</v>
      </c>
      <c r="G673" s="66">
        <f>G674+G677+G680</f>
        <v>5235</v>
      </c>
      <c r="H673" s="66">
        <f>H674+H677+H680</f>
        <v>5235</v>
      </c>
    </row>
    <row r="674" spans="1:8" ht="48">
      <c r="A674" s="17" t="s">
        <v>246</v>
      </c>
      <c r="B674" s="17" t="s">
        <v>240</v>
      </c>
      <c r="C674" s="9" t="s">
        <v>487</v>
      </c>
      <c r="D674" s="25"/>
      <c r="E674" s="45" t="s">
        <v>323</v>
      </c>
      <c r="F674" s="66">
        <f t="shared" ref="F674:H675" si="55">F675</f>
        <v>5230.7</v>
      </c>
      <c r="G674" s="66">
        <f t="shared" si="55"/>
        <v>5235</v>
      </c>
      <c r="H674" s="66">
        <f t="shared" si="55"/>
        <v>5235</v>
      </c>
    </row>
    <row r="675" spans="1:8" ht="48">
      <c r="A675" s="17" t="s">
        <v>246</v>
      </c>
      <c r="B675" s="17" t="s">
        <v>240</v>
      </c>
      <c r="C675" s="9" t="s">
        <v>487</v>
      </c>
      <c r="D675" s="25" t="s">
        <v>282</v>
      </c>
      <c r="E675" s="45" t="s">
        <v>283</v>
      </c>
      <c r="F675" s="66">
        <f t="shared" si="55"/>
        <v>5230.7</v>
      </c>
      <c r="G675" s="66">
        <f t="shared" si="55"/>
        <v>5235</v>
      </c>
      <c r="H675" s="66">
        <f t="shared" si="55"/>
        <v>5235</v>
      </c>
    </row>
    <row r="676" spans="1:8" ht="72">
      <c r="A676" s="17" t="s">
        <v>246</v>
      </c>
      <c r="B676" s="17" t="s">
        <v>240</v>
      </c>
      <c r="C676" s="9" t="s">
        <v>487</v>
      </c>
      <c r="D676" s="17" t="s">
        <v>285</v>
      </c>
      <c r="E676" s="44" t="s">
        <v>621</v>
      </c>
      <c r="F676" s="66">
        <v>5230.7</v>
      </c>
      <c r="G676" s="66">
        <v>5235</v>
      </c>
      <c r="H676" s="66">
        <v>5235</v>
      </c>
    </row>
    <row r="677" spans="1:8" ht="36">
      <c r="A677" s="17" t="s">
        <v>246</v>
      </c>
      <c r="B677" s="17" t="s">
        <v>240</v>
      </c>
      <c r="C677" s="9" t="s">
        <v>488</v>
      </c>
      <c r="D677" s="17"/>
      <c r="E677" s="46" t="s">
        <v>174</v>
      </c>
      <c r="F677" s="66">
        <f t="shared" ref="F677:H678" si="56">F678</f>
        <v>200</v>
      </c>
      <c r="G677" s="66">
        <f t="shared" si="56"/>
        <v>0</v>
      </c>
      <c r="H677" s="66">
        <f t="shared" si="56"/>
        <v>0</v>
      </c>
    </row>
    <row r="678" spans="1:8" ht="48">
      <c r="A678" s="17" t="s">
        <v>246</v>
      </c>
      <c r="B678" s="17" t="s">
        <v>240</v>
      </c>
      <c r="C678" s="9" t="s">
        <v>488</v>
      </c>
      <c r="D678" s="25" t="s">
        <v>282</v>
      </c>
      <c r="E678" s="45" t="s">
        <v>283</v>
      </c>
      <c r="F678" s="66">
        <f t="shared" si="56"/>
        <v>200</v>
      </c>
      <c r="G678" s="66">
        <f t="shared" si="56"/>
        <v>0</v>
      </c>
      <c r="H678" s="66">
        <f t="shared" si="56"/>
        <v>0</v>
      </c>
    </row>
    <row r="679" spans="1:8" ht="24">
      <c r="A679" s="17" t="s">
        <v>246</v>
      </c>
      <c r="B679" s="17" t="s">
        <v>240</v>
      </c>
      <c r="C679" s="9" t="s">
        <v>488</v>
      </c>
      <c r="D679" s="17">
        <v>612</v>
      </c>
      <c r="E679" s="44" t="s">
        <v>530</v>
      </c>
      <c r="F679" s="66">
        <v>200</v>
      </c>
      <c r="G679" s="66"/>
      <c r="H679" s="66"/>
    </row>
    <row r="680" spans="1:8" ht="36">
      <c r="A680" s="17" t="s">
        <v>246</v>
      </c>
      <c r="B680" s="17" t="s">
        <v>240</v>
      </c>
      <c r="C680" s="9" t="s">
        <v>489</v>
      </c>
      <c r="D680" s="17"/>
      <c r="E680" s="44" t="s">
        <v>511</v>
      </c>
      <c r="F680" s="66">
        <f>F681</f>
        <v>2681.62</v>
      </c>
      <c r="G680" s="66"/>
      <c r="H680" s="66"/>
    </row>
    <row r="681" spans="1:8" ht="48">
      <c r="A681" s="17" t="s">
        <v>246</v>
      </c>
      <c r="B681" s="17" t="s">
        <v>240</v>
      </c>
      <c r="C681" s="9" t="s">
        <v>489</v>
      </c>
      <c r="D681" s="25" t="s">
        <v>282</v>
      </c>
      <c r="E681" s="45" t="s">
        <v>283</v>
      </c>
      <c r="F681" s="66">
        <f>F682</f>
        <v>2681.62</v>
      </c>
      <c r="G681" s="66"/>
      <c r="H681" s="66"/>
    </row>
    <row r="682" spans="1:8" ht="24">
      <c r="A682" s="17" t="s">
        <v>246</v>
      </c>
      <c r="B682" s="17" t="s">
        <v>240</v>
      </c>
      <c r="C682" s="9" t="s">
        <v>489</v>
      </c>
      <c r="D682" s="17">
        <v>612</v>
      </c>
      <c r="E682" s="44" t="s">
        <v>530</v>
      </c>
      <c r="F682" s="66">
        <v>2681.62</v>
      </c>
      <c r="G682" s="66"/>
      <c r="H682" s="66"/>
    </row>
    <row r="683" spans="1:8" ht="24">
      <c r="A683" s="17" t="s">
        <v>246</v>
      </c>
      <c r="B683" s="17" t="s">
        <v>240</v>
      </c>
      <c r="C683" s="9" t="s">
        <v>271</v>
      </c>
      <c r="D683" s="17"/>
      <c r="E683" s="44" t="s">
        <v>272</v>
      </c>
      <c r="F683" s="66">
        <f>F684</f>
        <v>45</v>
      </c>
      <c r="G683" s="66"/>
      <c r="H683" s="66"/>
    </row>
    <row r="684" spans="1:8" ht="48">
      <c r="A684" s="17" t="s">
        <v>246</v>
      </c>
      <c r="B684" s="17" t="s">
        <v>240</v>
      </c>
      <c r="C684" s="9" t="s">
        <v>271</v>
      </c>
      <c r="D684" s="25" t="s">
        <v>282</v>
      </c>
      <c r="E684" s="45" t="s">
        <v>283</v>
      </c>
      <c r="F684" s="66">
        <f>F685</f>
        <v>45</v>
      </c>
      <c r="G684" s="66"/>
      <c r="H684" s="66"/>
    </row>
    <row r="685" spans="1:8" ht="24">
      <c r="A685" s="17" t="s">
        <v>246</v>
      </c>
      <c r="B685" s="17" t="s">
        <v>240</v>
      </c>
      <c r="C685" s="9" t="s">
        <v>271</v>
      </c>
      <c r="D685" s="17">
        <v>612</v>
      </c>
      <c r="E685" s="44" t="s">
        <v>530</v>
      </c>
      <c r="F685" s="66">
        <v>45</v>
      </c>
      <c r="G685" s="66"/>
      <c r="H685" s="66"/>
    </row>
    <row r="686" spans="1:8" ht="48">
      <c r="A686" s="17" t="s">
        <v>246</v>
      </c>
      <c r="B686" s="17" t="s">
        <v>240</v>
      </c>
      <c r="C686" s="9" t="s">
        <v>209</v>
      </c>
      <c r="D686" s="17"/>
      <c r="E686" s="44" t="s">
        <v>208</v>
      </c>
      <c r="F686" s="66">
        <f>F687+F689</f>
        <v>1779.7369999999999</v>
      </c>
      <c r="G686" s="66"/>
      <c r="H686" s="66"/>
    </row>
    <row r="687" spans="1:8">
      <c r="A687" s="17" t="s">
        <v>246</v>
      </c>
      <c r="B687" s="17" t="s">
        <v>240</v>
      </c>
      <c r="C687" s="9" t="s">
        <v>209</v>
      </c>
      <c r="D687" s="17">
        <v>500</v>
      </c>
      <c r="E687" s="44" t="s">
        <v>291</v>
      </c>
      <c r="F687" s="66">
        <f>F688</f>
        <v>1353.2819999999999</v>
      </c>
      <c r="G687" s="66"/>
      <c r="H687" s="66"/>
    </row>
    <row r="688" spans="1:8">
      <c r="A688" s="17" t="s">
        <v>246</v>
      </c>
      <c r="B688" s="17" t="s">
        <v>240</v>
      </c>
      <c r="C688" s="9" t="s">
        <v>209</v>
      </c>
      <c r="D688" s="21" t="s">
        <v>292</v>
      </c>
      <c r="E688" s="54" t="s">
        <v>293</v>
      </c>
      <c r="F688" s="66">
        <v>1353.2819999999999</v>
      </c>
      <c r="G688" s="66"/>
      <c r="H688" s="66"/>
    </row>
    <row r="689" spans="1:8" ht="48">
      <c r="A689" s="17" t="s">
        <v>246</v>
      </c>
      <c r="B689" s="17" t="s">
        <v>240</v>
      </c>
      <c r="C689" s="9" t="s">
        <v>209</v>
      </c>
      <c r="D689" s="25" t="s">
        <v>282</v>
      </c>
      <c r="E689" s="45" t="s">
        <v>283</v>
      </c>
      <c r="F689" s="66">
        <f>F690</f>
        <v>426.45499999999998</v>
      </c>
      <c r="G689" s="66"/>
      <c r="H689" s="66"/>
    </row>
    <row r="690" spans="1:8" ht="72">
      <c r="A690" s="17" t="s">
        <v>246</v>
      </c>
      <c r="B690" s="17" t="s">
        <v>240</v>
      </c>
      <c r="C690" s="9" t="s">
        <v>209</v>
      </c>
      <c r="D690" s="17" t="s">
        <v>285</v>
      </c>
      <c r="E690" s="44" t="s">
        <v>621</v>
      </c>
      <c r="F690" s="66">
        <v>426.45499999999998</v>
      </c>
      <c r="G690" s="66"/>
      <c r="H690" s="66"/>
    </row>
    <row r="691" spans="1:8" ht="36">
      <c r="A691" s="17" t="s">
        <v>246</v>
      </c>
      <c r="B691" s="17" t="s">
        <v>240</v>
      </c>
      <c r="C691" s="9" t="s">
        <v>206</v>
      </c>
      <c r="D691" s="17"/>
      <c r="E691" s="44" t="s">
        <v>207</v>
      </c>
      <c r="F691" s="66">
        <f>F692</f>
        <v>4.3</v>
      </c>
      <c r="G691" s="66"/>
      <c r="H691" s="66"/>
    </row>
    <row r="692" spans="1:8" ht="48">
      <c r="A692" s="17" t="s">
        <v>246</v>
      </c>
      <c r="B692" s="17" t="s">
        <v>240</v>
      </c>
      <c r="C692" s="9" t="s">
        <v>206</v>
      </c>
      <c r="D692" s="25" t="s">
        <v>282</v>
      </c>
      <c r="E692" s="45" t="s">
        <v>283</v>
      </c>
      <c r="F692" s="66">
        <f>F693</f>
        <v>4.3</v>
      </c>
      <c r="G692" s="66"/>
      <c r="H692" s="66"/>
    </row>
    <row r="693" spans="1:8" ht="72">
      <c r="A693" s="17" t="s">
        <v>246</v>
      </c>
      <c r="B693" s="17" t="s">
        <v>240</v>
      </c>
      <c r="C693" s="9" t="s">
        <v>206</v>
      </c>
      <c r="D693" s="17" t="s">
        <v>285</v>
      </c>
      <c r="E693" s="44" t="s">
        <v>621</v>
      </c>
      <c r="F693" s="66">
        <v>4.3</v>
      </c>
      <c r="G693" s="66"/>
      <c r="H693" s="66"/>
    </row>
    <row r="694" spans="1:8" ht="24">
      <c r="A694" s="17" t="s">
        <v>246</v>
      </c>
      <c r="B694" s="17" t="s">
        <v>240</v>
      </c>
      <c r="C694" s="9" t="s">
        <v>181</v>
      </c>
      <c r="D694" s="17"/>
      <c r="E694" s="44" t="s">
        <v>154</v>
      </c>
      <c r="F694" s="66">
        <f>F695+F701+F704+F709+F698+F712</f>
        <v>17305.853000000003</v>
      </c>
      <c r="G694" s="66">
        <f>G695</f>
        <v>9897.7000000000007</v>
      </c>
      <c r="H694" s="66">
        <f>H695</f>
        <v>9897.7000000000007</v>
      </c>
    </row>
    <row r="695" spans="1:8" ht="48">
      <c r="A695" s="17" t="s">
        <v>246</v>
      </c>
      <c r="B695" s="17" t="s">
        <v>240</v>
      </c>
      <c r="C695" s="9" t="s">
        <v>490</v>
      </c>
      <c r="D695" s="17"/>
      <c r="E695" s="46" t="s">
        <v>223</v>
      </c>
      <c r="F695" s="66">
        <f t="shared" ref="F695:H696" si="57">F696</f>
        <v>9887.1</v>
      </c>
      <c r="G695" s="66">
        <f t="shared" si="57"/>
        <v>9897.7000000000007</v>
      </c>
      <c r="H695" s="66">
        <f t="shared" si="57"/>
        <v>9897.7000000000007</v>
      </c>
    </row>
    <row r="696" spans="1:8" ht="48">
      <c r="A696" s="17" t="s">
        <v>246</v>
      </c>
      <c r="B696" s="17" t="s">
        <v>240</v>
      </c>
      <c r="C696" s="9" t="s">
        <v>490</v>
      </c>
      <c r="D696" s="25" t="s">
        <v>282</v>
      </c>
      <c r="E696" s="45" t="s">
        <v>283</v>
      </c>
      <c r="F696" s="66">
        <f t="shared" si="57"/>
        <v>9887.1</v>
      </c>
      <c r="G696" s="66">
        <f t="shared" si="57"/>
        <v>9897.7000000000007</v>
      </c>
      <c r="H696" s="66">
        <f t="shared" si="57"/>
        <v>9897.7000000000007</v>
      </c>
    </row>
    <row r="697" spans="1:8" ht="72">
      <c r="A697" s="17" t="s">
        <v>246</v>
      </c>
      <c r="B697" s="17" t="s">
        <v>240</v>
      </c>
      <c r="C697" s="9" t="s">
        <v>490</v>
      </c>
      <c r="D697" s="17" t="s">
        <v>285</v>
      </c>
      <c r="E697" s="44" t="s">
        <v>621</v>
      </c>
      <c r="F697" s="66">
        <v>9887.1</v>
      </c>
      <c r="G697" s="66">
        <v>9897.7000000000007</v>
      </c>
      <c r="H697" s="66">
        <v>9897.7000000000007</v>
      </c>
    </row>
    <row r="698" spans="1:8" ht="36">
      <c r="A698" s="17" t="s">
        <v>246</v>
      </c>
      <c r="B698" s="17" t="s">
        <v>240</v>
      </c>
      <c r="C698" s="9" t="s">
        <v>578</v>
      </c>
      <c r="D698" s="17"/>
      <c r="E698" s="44" t="s">
        <v>577</v>
      </c>
      <c r="F698" s="66">
        <f>F699</f>
        <v>1822.39</v>
      </c>
      <c r="G698" s="66"/>
      <c r="H698" s="66"/>
    </row>
    <row r="699" spans="1:8" ht="48">
      <c r="A699" s="17" t="s">
        <v>246</v>
      </c>
      <c r="B699" s="17" t="s">
        <v>240</v>
      </c>
      <c r="C699" s="9" t="s">
        <v>578</v>
      </c>
      <c r="D699" s="25" t="s">
        <v>282</v>
      </c>
      <c r="E699" s="45" t="s">
        <v>283</v>
      </c>
      <c r="F699" s="66">
        <f>F700</f>
        <v>1822.39</v>
      </c>
      <c r="G699" s="66"/>
      <c r="H699" s="66"/>
    </row>
    <row r="700" spans="1:8" ht="24">
      <c r="A700" s="17" t="s">
        <v>246</v>
      </c>
      <c r="B700" s="17" t="s">
        <v>240</v>
      </c>
      <c r="C700" s="9" t="s">
        <v>578</v>
      </c>
      <c r="D700" s="17">
        <v>612</v>
      </c>
      <c r="E700" s="44" t="s">
        <v>530</v>
      </c>
      <c r="F700" s="66">
        <v>1822.39</v>
      </c>
      <c r="G700" s="66"/>
      <c r="H700" s="66"/>
    </row>
    <row r="701" spans="1:8" ht="36">
      <c r="A701" s="17" t="s">
        <v>246</v>
      </c>
      <c r="B701" s="17" t="s">
        <v>240</v>
      </c>
      <c r="C701" s="9" t="s">
        <v>273</v>
      </c>
      <c r="D701" s="17"/>
      <c r="E701" s="44" t="s">
        <v>274</v>
      </c>
      <c r="F701" s="66">
        <f>F702</f>
        <v>186.6</v>
      </c>
      <c r="G701" s="66"/>
      <c r="H701" s="66"/>
    </row>
    <row r="702" spans="1:8" ht="48">
      <c r="A702" s="17" t="s">
        <v>246</v>
      </c>
      <c r="B702" s="17" t="s">
        <v>240</v>
      </c>
      <c r="C702" s="9" t="s">
        <v>273</v>
      </c>
      <c r="D702" s="25" t="s">
        <v>282</v>
      </c>
      <c r="E702" s="45" t="s">
        <v>283</v>
      </c>
      <c r="F702" s="66">
        <f>F703</f>
        <v>186.6</v>
      </c>
      <c r="G702" s="66"/>
      <c r="H702" s="66"/>
    </row>
    <row r="703" spans="1:8" ht="24">
      <c r="A703" s="17" t="s">
        <v>246</v>
      </c>
      <c r="B703" s="17" t="s">
        <v>240</v>
      </c>
      <c r="C703" s="9" t="s">
        <v>273</v>
      </c>
      <c r="D703" s="17">
        <v>612</v>
      </c>
      <c r="E703" s="44" t="s">
        <v>530</v>
      </c>
      <c r="F703" s="66">
        <v>186.6</v>
      </c>
      <c r="G703" s="66"/>
      <c r="H703" s="66"/>
    </row>
    <row r="704" spans="1:8" ht="48">
      <c r="A704" s="17" t="s">
        <v>246</v>
      </c>
      <c r="B704" s="17" t="s">
        <v>240</v>
      </c>
      <c r="C704" s="9" t="s">
        <v>210</v>
      </c>
      <c r="D704" s="17"/>
      <c r="E704" s="44" t="s">
        <v>213</v>
      </c>
      <c r="F704" s="66">
        <f>F705+F707</f>
        <v>5349.1630000000005</v>
      </c>
      <c r="G704" s="66"/>
      <c r="H704" s="66"/>
    </row>
    <row r="705" spans="1:8">
      <c r="A705" s="17" t="s">
        <v>246</v>
      </c>
      <c r="B705" s="17" t="s">
        <v>240</v>
      </c>
      <c r="C705" s="9" t="s">
        <v>210</v>
      </c>
      <c r="D705" s="17">
        <v>500</v>
      </c>
      <c r="E705" s="44" t="s">
        <v>291</v>
      </c>
      <c r="F705" s="66">
        <f>F706</f>
        <v>4297.2420000000002</v>
      </c>
      <c r="G705" s="66"/>
      <c r="H705" s="66"/>
    </row>
    <row r="706" spans="1:8">
      <c r="A706" s="17" t="s">
        <v>246</v>
      </c>
      <c r="B706" s="17" t="s">
        <v>240</v>
      </c>
      <c r="C706" s="9" t="s">
        <v>210</v>
      </c>
      <c r="D706" s="21" t="s">
        <v>292</v>
      </c>
      <c r="E706" s="54" t="s">
        <v>293</v>
      </c>
      <c r="F706" s="66">
        <v>4297.2420000000002</v>
      </c>
      <c r="G706" s="66"/>
      <c r="H706" s="66"/>
    </row>
    <row r="707" spans="1:8" ht="48">
      <c r="A707" s="17" t="s">
        <v>246</v>
      </c>
      <c r="B707" s="17" t="s">
        <v>240</v>
      </c>
      <c r="C707" s="9" t="s">
        <v>210</v>
      </c>
      <c r="D707" s="25" t="s">
        <v>282</v>
      </c>
      <c r="E707" s="45" t="s">
        <v>283</v>
      </c>
      <c r="F707" s="66">
        <f>F708</f>
        <v>1051.921</v>
      </c>
      <c r="G707" s="66"/>
      <c r="H707" s="66"/>
    </row>
    <row r="708" spans="1:8" ht="72">
      <c r="A708" s="17" t="s">
        <v>246</v>
      </c>
      <c r="B708" s="17" t="s">
        <v>240</v>
      </c>
      <c r="C708" s="9" t="s">
        <v>210</v>
      </c>
      <c r="D708" s="17" t="s">
        <v>285</v>
      </c>
      <c r="E708" s="44" t="s">
        <v>621</v>
      </c>
      <c r="F708" s="66">
        <v>1051.921</v>
      </c>
      <c r="G708" s="66"/>
      <c r="H708" s="66"/>
    </row>
    <row r="709" spans="1:8" ht="48">
      <c r="A709" s="17" t="s">
        <v>246</v>
      </c>
      <c r="B709" s="17" t="s">
        <v>240</v>
      </c>
      <c r="C709" s="9" t="s">
        <v>211</v>
      </c>
      <c r="D709" s="17"/>
      <c r="E709" s="44" t="s">
        <v>212</v>
      </c>
      <c r="F709" s="66">
        <f>F710</f>
        <v>10.6</v>
      </c>
      <c r="G709" s="66"/>
      <c r="H709" s="66"/>
    </row>
    <row r="710" spans="1:8" ht="48">
      <c r="A710" s="17" t="s">
        <v>246</v>
      </c>
      <c r="B710" s="17" t="s">
        <v>240</v>
      </c>
      <c r="C710" s="9" t="s">
        <v>211</v>
      </c>
      <c r="D710" s="25" t="s">
        <v>282</v>
      </c>
      <c r="E710" s="45" t="s">
        <v>283</v>
      </c>
      <c r="F710" s="66">
        <f>F711</f>
        <v>10.6</v>
      </c>
      <c r="G710" s="66"/>
      <c r="H710" s="66"/>
    </row>
    <row r="711" spans="1:8" ht="72">
      <c r="A711" s="17" t="s">
        <v>246</v>
      </c>
      <c r="B711" s="17" t="s">
        <v>240</v>
      </c>
      <c r="C711" s="9" t="s">
        <v>211</v>
      </c>
      <c r="D711" s="17" t="s">
        <v>285</v>
      </c>
      <c r="E711" s="44" t="s">
        <v>621</v>
      </c>
      <c r="F711" s="66">
        <v>10.6</v>
      </c>
      <c r="G711" s="66"/>
      <c r="H711" s="66"/>
    </row>
    <row r="712" spans="1:8" ht="48">
      <c r="A712" s="17" t="s">
        <v>246</v>
      </c>
      <c r="B712" s="17" t="s">
        <v>240</v>
      </c>
      <c r="C712" s="9" t="s">
        <v>631</v>
      </c>
      <c r="D712" s="17"/>
      <c r="E712" s="44" t="s">
        <v>630</v>
      </c>
      <c r="F712" s="66">
        <f>F713</f>
        <v>50</v>
      </c>
      <c r="G712" s="66"/>
      <c r="H712" s="66"/>
    </row>
    <row r="713" spans="1:8" ht="48">
      <c r="A713" s="17" t="s">
        <v>246</v>
      </c>
      <c r="B713" s="17" t="s">
        <v>240</v>
      </c>
      <c r="C713" s="9" t="s">
        <v>631</v>
      </c>
      <c r="D713" s="25" t="s">
        <v>282</v>
      </c>
      <c r="E713" s="45" t="s">
        <v>283</v>
      </c>
      <c r="F713" s="66">
        <f>F714</f>
        <v>50</v>
      </c>
      <c r="G713" s="66"/>
      <c r="H713" s="66"/>
    </row>
    <row r="714" spans="1:8" ht="24">
      <c r="A714" s="17" t="s">
        <v>246</v>
      </c>
      <c r="B714" s="17" t="s">
        <v>240</v>
      </c>
      <c r="C714" s="9" t="s">
        <v>631</v>
      </c>
      <c r="D714" s="17">
        <v>612</v>
      </c>
      <c r="E714" s="44" t="s">
        <v>530</v>
      </c>
      <c r="F714" s="66">
        <v>50</v>
      </c>
      <c r="G714" s="66"/>
      <c r="H714" s="66"/>
    </row>
    <row r="715" spans="1:8" ht="24">
      <c r="A715" s="17" t="s">
        <v>246</v>
      </c>
      <c r="B715" s="17" t="s">
        <v>240</v>
      </c>
      <c r="C715" s="9" t="s">
        <v>179</v>
      </c>
      <c r="D715" s="17"/>
      <c r="E715" s="44" t="s">
        <v>155</v>
      </c>
      <c r="F715" s="66">
        <f>F716</f>
        <v>520</v>
      </c>
      <c r="G715" s="66">
        <f t="shared" ref="G715:H718" si="58">G716</f>
        <v>520</v>
      </c>
      <c r="H715" s="66">
        <f t="shared" si="58"/>
        <v>520</v>
      </c>
    </row>
    <row r="716" spans="1:8" ht="36">
      <c r="A716" s="17" t="s">
        <v>246</v>
      </c>
      <c r="B716" s="17" t="s">
        <v>240</v>
      </c>
      <c r="C716" s="9" t="s">
        <v>180</v>
      </c>
      <c r="D716" s="17"/>
      <c r="E716" s="44" t="s">
        <v>156</v>
      </c>
      <c r="F716" s="66">
        <f>F717</f>
        <v>520</v>
      </c>
      <c r="G716" s="66">
        <f t="shared" si="58"/>
        <v>520</v>
      </c>
      <c r="H716" s="66">
        <f t="shared" si="58"/>
        <v>520</v>
      </c>
    </row>
    <row r="717" spans="1:8" ht="60">
      <c r="A717" s="17" t="s">
        <v>246</v>
      </c>
      <c r="B717" s="17" t="s">
        <v>240</v>
      </c>
      <c r="C717" s="9" t="s">
        <v>491</v>
      </c>
      <c r="D717" s="17"/>
      <c r="E717" s="44" t="s">
        <v>303</v>
      </c>
      <c r="F717" s="66">
        <f>F718</f>
        <v>520</v>
      </c>
      <c r="G717" s="66">
        <f t="shared" si="58"/>
        <v>520</v>
      </c>
      <c r="H717" s="66">
        <f t="shared" si="58"/>
        <v>520</v>
      </c>
    </row>
    <row r="718" spans="1:8" ht="48">
      <c r="A718" s="17" t="s">
        <v>246</v>
      </c>
      <c r="B718" s="17" t="s">
        <v>240</v>
      </c>
      <c r="C718" s="9" t="s">
        <v>491</v>
      </c>
      <c r="D718" s="25" t="s">
        <v>282</v>
      </c>
      <c r="E718" s="45" t="s">
        <v>283</v>
      </c>
      <c r="F718" s="66">
        <f>F719</f>
        <v>520</v>
      </c>
      <c r="G718" s="66">
        <f t="shared" si="58"/>
        <v>520</v>
      </c>
      <c r="H718" s="66">
        <f t="shared" si="58"/>
        <v>520</v>
      </c>
    </row>
    <row r="719" spans="1:8" ht="72">
      <c r="A719" s="17" t="s">
        <v>246</v>
      </c>
      <c r="B719" s="17" t="s">
        <v>240</v>
      </c>
      <c r="C719" s="9" t="s">
        <v>491</v>
      </c>
      <c r="D719" s="17" t="s">
        <v>285</v>
      </c>
      <c r="E719" s="44" t="s">
        <v>621</v>
      </c>
      <c r="F719" s="66">
        <v>520</v>
      </c>
      <c r="G719" s="66">
        <v>520</v>
      </c>
      <c r="H719" s="66">
        <v>520</v>
      </c>
    </row>
    <row r="720" spans="1:8" ht="36">
      <c r="A720" s="17" t="s">
        <v>246</v>
      </c>
      <c r="B720" s="17" t="s">
        <v>240</v>
      </c>
      <c r="C720" s="9" t="s">
        <v>392</v>
      </c>
      <c r="D720" s="17"/>
      <c r="E720" s="44" t="s">
        <v>96</v>
      </c>
      <c r="F720" s="66">
        <f t="shared" ref="F720:H722" si="59">F721</f>
        <v>0</v>
      </c>
      <c r="G720" s="66">
        <f t="shared" si="59"/>
        <v>900</v>
      </c>
      <c r="H720" s="66">
        <f t="shared" si="59"/>
        <v>900</v>
      </c>
    </row>
    <row r="721" spans="1:8" ht="72">
      <c r="A721" s="17" t="s">
        <v>246</v>
      </c>
      <c r="B721" s="17" t="s">
        <v>240</v>
      </c>
      <c r="C721" s="9" t="s">
        <v>397</v>
      </c>
      <c r="D721" s="17"/>
      <c r="E721" s="44" t="s">
        <v>146</v>
      </c>
      <c r="F721" s="66">
        <f t="shared" si="59"/>
        <v>0</v>
      </c>
      <c r="G721" s="66">
        <f t="shared" si="59"/>
        <v>900</v>
      </c>
      <c r="H721" s="66">
        <f t="shared" si="59"/>
        <v>900</v>
      </c>
    </row>
    <row r="722" spans="1:8" ht="60">
      <c r="A722" s="17" t="s">
        <v>246</v>
      </c>
      <c r="B722" s="17" t="s">
        <v>240</v>
      </c>
      <c r="C722" s="9" t="s">
        <v>404</v>
      </c>
      <c r="D722" s="17"/>
      <c r="E722" s="44" t="s">
        <v>147</v>
      </c>
      <c r="F722" s="66">
        <f>F723</f>
        <v>0</v>
      </c>
      <c r="G722" s="66">
        <f t="shared" si="59"/>
        <v>900</v>
      </c>
      <c r="H722" s="66">
        <f t="shared" si="59"/>
        <v>900</v>
      </c>
    </row>
    <row r="723" spans="1:8" ht="60">
      <c r="A723" s="17" t="s">
        <v>246</v>
      </c>
      <c r="B723" s="17" t="s">
        <v>240</v>
      </c>
      <c r="C723" s="9" t="s">
        <v>492</v>
      </c>
      <c r="D723" s="17"/>
      <c r="E723" s="44" t="s">
        <v>151</v>
      </c>
      <c r="F723" s="66">
        <f t="shared" ref="F723:H724" si="60">F724</f>
        <v>0</v>
      </c>
      <c r="G723" s="66">
        <f t="shared" si="60"/>
        <v>900</v>
      </c>
      <c r="H723" s="66">
        <f t="shared" si="60"/>
        <v>900</v>
      </c>
    </row>
    <row r="724" spans="1:8" ht="48">
      <c r="A724" s="17" t="s">
        <v>246</v>
      </c>
      <c r="B724" s="17" t="s">
        <v>240</v>
      </c>
      <c r="C724" s="9" t="s">
        <v>492</v>
      </c>
      <c r="D724" s="25" t="s">
        <v>282</v>
      </c>
      <c r="E724" s="45" t="s">
        <v>283</v>
      </c>
      <c r="F724" s="66">
        <f t="shared" si="60"/>
        <v>0</v>
      </c>
      <c r="G724" s="66">
        <f t="shared" si="60"/>
        <v>900</v>
      </c>
      <c r="H724" s="66">
        <f t="shared" si="60"/>
        <v>900</v>
      </c>
    </row>
    <row r="725" spans="1:8" ht="24">
      <c r="A725" s="17" t="s">
        <v>246</v>
      </c>
      <c r="B725" s="17" t="s">
        <v>240</v>
      </c>
      <c r="C725" s="9" t="s">
        <v>492</v>
      </c>
      <c r="D725" s="17">
        <v>612</v>
      </c>
      <c r="E725" s="44" t="s">
        <v>530</v>
      </c>
      <c r="F725" s="66"/>
      <c r="G725" s="66">
        <v>900</v>
      </c>
      <c r="H725" s="66">
        <v>900</v>
      </c>
    </row>
    <row r="726" spans="1:8">
      <c r="A726" s="19">
        <v>10</v>
      </c>
      <c r="B726" s="20" t="s">
        <v>234</v>
      </c>
      <c r="C726" s="20"/>
      <c r="D726" s="19"/>
      <c r="E726" s="43" t="s">
        <v>304</v>
      </c>
      <c r="F726" s="65">
        <f>F727+F733+F760</f>
        <v>62823.728000000003</v>
      </c>
      <c r="G726" s="65">
        <f>G727+G733+G760</f>
        <v>60682.5</v>
      </c>
      <c r="H726" s="65">
        <f>H727+H733+H760</f>
        <v>61968.5</v>
      </c>
    </row>
    <row r="727" spans="1:8">
      <c r="A727" s="19">
        <v>10</v>
      </c>
      <c r="B727" s="19" t="s">
        <v>240</v>
      </c>
      <c r="C727" s="9"/>
      <c r="D727" s="17"/>
      <c r="E727" s="44" t="s">
        <v>28</v>
      </c>
      <c r="F727" s="65">
        <f t="shared" ref="F727:H728" si="61">F728</f>
        <v>4244.3</v>
      </c>
      <c r="G727" s="65">
        <f t="shared" si="61"/>
        <v>4800</v>
      </c>
      <c r="H727" s="65">
        <f t="shared" si="61"/>
        <v>4800</v>
      </c>
    </row>
    <row r="728" spans="1:8">
      <c r="A728" s="17">
        <v>10</v>
      </c>
      <c r="B728" s="17" t="s">
        <v>240</v>
      </c>
      <c r="C728" s="9" t="s">
        <v>124</v>
      </c>
      <c r="D728" s="9"/>
      <c r="E728" s="49" t="s">
        <v>66</v>
      </c>
      <c r="F728" s="66">
        <f t="shared" si="61"/>
        <v>4244.3</v>
      </c>
      <c r="G728" s="66">
        <f t="shared" si="61"/>
        <v>4800</v>
      </c>
      <c r="H728" s="66">
        <f t="shared" si="61"/>
        <v>4800</v>
      </c>
    </row>
    <row r="729" spans="1:8" ht="24">
      <c r="A729" s="17">
        <v>10</v>
      </c>
      <c r="B729" s="17" t="s">
        <v>240</v>
      </c>
      <c r="C729" s="9" t="s">
        <v>521</v>
      </c>
      <c r="D729" s="17"/>
      <c r="E729" s="44" t="s">
        <v>522</v>
      </c>
      <c r="F729" s="66">
        <f>F732</f>
        <v>4244.3</v>
      </c>
      <c r="G729" s="66">
        <f>G732</f>
        <v>4800</v>
      </c>
      <c r="H729" s="66">
        <f>H732</f>
        <v>4800</v>
      </c>
    </row>
    <row r="730" spans="1:8" ht="24">
      <c r="A730" s="17">
        <v>10</v>
      </c>
      <c r="B730" s="17" t="s">
        <v>240</v>
      </c>
      <c r="C730" s="9" t="s">
        <v>493</v>
      </c>
      <c r="D730" s="25"/>
      <c r="E730" s="45" t="s">
        <v>523</v>
      </c>
      <c r="F730" s="66">
        <f t="shared" ref="F730:H731" si="62">F731</f>
        <v>4244.3</v>
      </c>
      <c r="G730" s="66">
        <f t="shared" si="62"/>
        <v>4800</v>
      </c>
      <c r="H730" s="66">
        <f t="shared" si="62"/>
        <v>4800</v>
      </c>
    </row>
    <row r="731" spans="1:8" ht="24">
      <c r="A731" s="17">
        <v>10</v>
      </c>
      <c r="B731" s="17" t="s">
        <v>240</v>
      </c>
      <c r="C731" s="9" t="s">
        <v>493</v>
      </c>
      <c r="D731" s="25" t="s">
        <v>551</v>
      </c>
      <c r="E731" s="45" t="s">
        <v>14</v>
      </c>
      <c r="F731" s="66">
        <f t="shared" si="62"/>
        <v>4244.3</v>
      </c>
      <c r="G731" s="66">
        <f t="shared" si="62"/>
        <v>4800</v>
      </c>
      <c r="H731" s="66">
        <f t="shared" si="62"/>
        <v>4800</v>
      </c>
    </row>
    <row r="732" spans="1:8" ht="24">
      <c r="A732" s="17" t="s">
        <v>305</v>
      </c>
      <c r="B732" s="17" t="s">
        <v>240</v>
      </c>
      <c r="C732" s="9" t="s">
        <v>493</v>
      </c>
      <c r="D732" s="17">
        <v>312</v>
      </c>
      <c r="E732" s="44" t="s">
        <v>536</v>
      </c>
      <c r="F732" s="66">
        <v>4244.3</v>
      </c>
      <c r="G732" s="66">
        <v>4800</v>
      </c>
      <c r="H732" s="66">
        <v>4800</v>
      </c>
    </row>
    <row r="733" spans="1:8">
      <c r="A733" s="19" t="s">
        <v>305</v>
      </c>
      <c r="B733" s="19" t="s">
        <v>306</v>
      </c>
      <c r="C733" s="20"/>
      <c r="D733" s="19"/>
      <c r="E733" s="44" t="s">
        <v>307</v>
      </c>
      <c r="F733" s="65">
        <f>F740+F749+F755+F734</f>
        <v>16500.328000000001</v>
      </c>
      <c r="G733" s="65">
        <f>G740+G749+G755</f>
        <v>12517.5</v>
      </c>
      <c r="H733" s="65">
        <f>H740+H749+H755</f>
        <v>12517.5</v>
      </c>
    </row>
    <row r="734" spans="1:8" ht="24">
      <c r="A734" s="17" t="s">
        <v>305</v>
      </c>
      <c r="B734" s="17" t="s">
        <v>306</v>
      </c>
      <c r="C734" s="9" t="s">
        <v>132</v>
      </c>
      <c r="D734" s="17"/>
      <c r="E734" s="44" t="s">
        <v>110</v>
      </c>
      <c r="F734" s="69">
        <f>F735</f>
        <v>189</v>
      </c>
      <c r="G734" s="65"/>
      <c r="H734" s="65"/>
    </row>
    <row r="735" spans="1:8">
      <c r="A735" s="17" t="s">
        <v>305</v>
      </c>
      <c r="B735" s="17" t="s">
        <v>306</v>
      </c>
      <c r="C735" s="9" t="s">
        <v>142</v>
      </c>
      <c r="D735" s="17"/>
      <c r="E735" s="44" t="s">
        <v>541</v>
      </c>
      <c r="F735" s="69">
        <f>F736</f>
        <v>189</v>
      </c>
      <c r="G735" s="65"/>
      <c r="H735" s="65"/>
    </row>
    <row r="736" spans="1:8" ht="24">
      <c r="A736" s="17" t="s">
        <v>305</v>
      </c>
      <c r="B736" s="17" t="s">
        <v>306</v>
      </c>
      <c r="C736" s="9" t="s">
        <v>143</v>
      </c>
      <c r="D736" s="17"/>
      <c r="E736" s="44" t="s">
        <v>374</v>
      </c>
      <c r="F736" s="69">
        <f>F737</f>
        <v>189</v>
      </c>
      <c r="G736" s="68"/>
      <c r="H736" s="68"/>
    </row>
    <row r="737" spans="1:8" ht="48">
      <c r="A737" s="17" t="s">
        <v>305</v>
      </c>
      <c r="B737" s="17" t="s">
        <v>306</v>
      </c>
      <c r="C737" s="9" t="s">
        <v>298</v>
      </c>
      <c r="D737" s="17"/>
      <c r="E737" s="44" t="s">
        <v>112</v>
      </c>
      <c r="F737" s="69">
        <f>F738</f>
        <v>189</v>
      </c>
      <c r="G737" s="68"/>
      <c r="H737" s="68"/>
    </row>
    <row r="738" spans="1:8" ht="24">
      <c r="A738" s="17" t="s">
        <v>305</v>
      </c>
      <c r="B738" s="17" t="s">
        <v>306</v>
      </c>
      <c r="C738" s="9" t="s">
        <v>298</v>
      </c>
      <c r="D738" s="25" t="s">
        <v>551</v>
      </c>
      <c r="E738" s="45" t="s">
        <v>14</v>
      </c>
      <c r="F738" s="69">
        <f>F739</f>
        <v>189</v>
      </c>
      <c r="G738" s="68"/>
      <c r="H738" s="68"/>
    </row>
    <row r="739" spans="1:8" ht="36">
      <c r="A739" s="17" t="s">
        <v>305</v>
      </c>
      <c r="B739" s="17" t="s">
        <v>306</v>
      </c>
      <c r="C739" s="9" t="s">
        <v>298</v>
      </c>
      <c r="D739" s="17">
        <v>313</v>
      </c>
      <c r="E739" s="44" t="s">
        <v>62</v>
      </c>
      <c r="F739" s="69">
        <v>189</v>
      </c>
      <c r="G739" s="65"/>
      <c r="H739" s="65"/>
    </row>
    <row r="740" spans="1:8" ht="36">
      <c r="A740" s="17" t="s">
        <v>305</v>
      </c>
      <c r="B740" s="17" t="s">
        <v>306</v>
      </c>
      <c r="C740" s="9" t="s">
        <v>392</v>
      </c>
      <c r="D740" s="17"/>
      <c r="E740" s="44" t="s">
        <v>96</v>
      </c>
      <c r="F740" s="66">
        <f t="shared" ref="F740:H741" si="63">F741</f>
        <v>250</v>
      </c>
      <c r="G740" s="66">
        <f t="shared" si="63"/>
        <v>250</v>
      </c>
      <c r="H740" s="66">
        <f t="shared" si="63"/>
        <v>250</v>
      </c>
    </row>
    <row r="741" spans="1:8" ht="60">
      <c r="A741" s="17" t="s">
        <v>305</v>
      </c>
      <c r="B741" s="17" t="s">
        <v>306</v>
      </c>
      <c r="C741" s="9" t="s">
        <v>393</v>
      </c>
      <c r="D741" s="17"/>
      <c r="E741" s="44" t="s">
        <v>340</v>
      </c>
      <c r="F741" s="66">
        <f t="shared" si="63"/>
        <v>250</v>
      </c>
      <c r="G741" s="66">
        <f t="shared" si="63"/>
        <v>250</v>
      </c>
      <c r="H741" s="66">
        <f t="shared" si="63"/>
        <v>250</v>
      </c>
    </row>
    <row r="742" spans="1:8" ht="36">
      <c r="A742" s="17" t="s">
        <v>305</v>
      </c>
      <c r="B742" s="17" t="s">
        <v>306</v>
      </c>
      <c r="C742" s="9" t="s">
        <v>395</v>
      </c>
      <c r="D742" s="17"/>
      <c r="E742" s="44" t="s">
        <v>341</v>
      </c>
      <c r="F742" s="66">
        <f>F743+F746</f>
        <v>250</v>
      </c>
      <c r="G742" s="66">
        <f>G743+G746</f>
        <v>250</v>
      </c>
      <c r="H742" s="66">
        <f>H743+H746</f>
        <v>250</v>
      </c>
    </row>
    <row r="743" spans="1:8" ht="48">
      <c r="A743" s="17" t="s">
        <v>305</v>
      </c>
      <c r="B743" s="17" t="s">
        <v>306</v>
      </c>
      <c r="C743" s="9" t="s">
        <v>494</v>
      </c>
      <c r="D743" s="17"/>
      <c r="E743" s="44" t="s">
        <v>297</v>
      </c>
      <c r="F743" s="66">
        <f t="shared" ref="F743:H744" si="64">F744</f>
        <v>100</v>
      </c>
      <c r="G743" s="66">
        <f t="shared" si="64"/>
        <v>100</v>
      </c>
      <c r="H743" s="66">
        <f t="shared" si="64"/>
        <v>100</v>
      </c>
    </row>
    <row r="744" spans="1:8" ht="24">
      <c r="A744" s="17" t="s">
        <v>305</v>
      </c>
      <c r="B744" s="17" t="s">
        <v>306</v>
      </c>
      <c r="C744" s="9" t="s">
        <v>494</v>
      </c>
      <c r="D744" s="25" t="s">
        <v>551</v>
      </c>
      <c r="E744" s="45" t="s">
        <v>14</v>
      </c>
      <c r="F744" s="66">
        <f t="shared" si="64"/>
        <v>100</v>
      </c>
      <c r="G744" s="66">
        <f t="shared" si="64"/>
        <v>100</v>
      </c>
      <c r="H744" s="66">
        <f t="shared" si="64"/>
        <v>100</v>
      </c>
    </row>
    <row r="745" spans="1:8" ht="36">
      <c r="A745" s="17" t="s">
        <v>305</v>
      </c>
      <c r="B745" s="17" t="s">
        <v>306</v>
      </c>
      <c r="C745" s="9" t="s">
        <v>494</v>
      </c>
      <c r="D745" s="17">
        <v>313</v>
      </c>
      <c r="E745" s="44" t="s">
        <v>178</v>
      </c>
      <c r="F745" s="66">
        <v>100</v>
      </c>
      <c r="G745" s="66">
        <v>100</v>
      </c>
      <c r="H745" s="66">
        <v>100</v>
      </c>
    </row>
    <row r="746" spans="1:8" ht="72">
      <c r="A746" s="17" t="s">
        <v>305</v>
      </c>
      <c r="B746" s="17" t="s">
        <v>306</v>
      </c>
      <c r="C746" s="9" t="s">
        <v>495</v>
      </c>
      <c r="D746" s="17"/>
      <c r="E746" s="44" t="s">
        <v>183</v>
      </c>
      <c r="F746" s="66">
        <f t="shared" ref="F746:H747" si="65">F747</f>
        <v>150</v>
      </c>
      <c r="G746" s="66">
        <f t="shared" si="65"/>
        <v>150</v>
      </c>
      <c r="H746" s="66">
        <f t="shared" si="65"/>
        <v>150</v>
      </c>
    </row>
    <row r="747" spans="1:8" ht="48">
      <c r="A747" s="17" t="s">
        <v>305</v>
      </c>
      <c r="B747" s="17" t="s">
        <v>306</v>
      </c>
      <c r="C747" s="9" t="s">
        <v>495</v>
      </c>
      <c r="D747" s="25" t="s">
        <v>282</v>
      </c>
      <c r="E747" s="45" t="s">
        <v>283</v>
      </c>
      <c r="F747" s="66">
        <f t="shared" si="65"/>
        <v>150</v>
      </c>
      <c r="G747" s="66">
        <f t="shared" si="65"/>
        <v>150</v>
      </c>
      <c r="H747" s="66">
        <f t="shared" si="65"/>
        <v>150</v>
      </c>
    </row>
    <row r="748" spans="1:8" ht="72">
      <c r="A748" s="17" t="s">
        <v>305</v>
      </c>
      <c r="B748" s="17" t="s">
        <v>306</v>
      </c>
      <c r="C748" s="9" t="s">
        <v>495</v>
      </c>
      <c r="D748" s="17">
        <v>631</v>
      </c>
      <c r="E748" s="44" t="s">
        <v>354</v>
      </c>
      <c r="F748" s="66">
        <v>150</v>
      </c>
      <c r="G748" s="66">
        <v>150</v>
      </c>
      <c r="H748" s="66">
        <v>150</v>
      </c>
    </row>
    <row r="749" spans="1:8" ht="24">
      <c r="A749" s="17" t="s">
        <v>305</v>
      </c>
      <c r="B749" s="17" t="s">
        <v>306</v>
      </c>
      <c r="C749" s="9" t="s">
        <v>396</v>
      </c>
      <c r="D749" s="9"/>
      <c r="E749" s="44" t="s">
        <v>106</v>
      </c>
      <c r="F749" s="66">
        <f t="shared" ref="F749:H753" si="66">F750</f>
        <v>4955.3280000000004</v>
      </c>
      <c r="G749" s="66">
        <f t="shared" si="66"/>
        <v>1161.5</v>
      </c>
      <c r="H749" s="66">
        <f t="shared" si="66"/>
        <v>1161.5</v>
      </c>
    </row>
    <row r="750" spans="1:8" ht="24">
      <c r="A750" s="17" t="s">
        <v>305</v>
      </c>
      <c r="B750" s="17" t="s">
        <v>306</v>
      </c>
      <c r="C750" s="9" t="s">
        <v>527</v>
      </c>
      <c r="D750" s="9"/>
      <c r="E750" s="44" t="s">
        <v>338</v>
      </c>
      <c r="F750" s="66">
        <f t="shared" si="66"/>
        <v>4955.3280000000004</v>
      </c>
      <c r="G750" s="66">
        <f t="shared" si="66"/>
        <v>1161.5</v>
      </c>
      <c r="H750" s="66">
        <f t="shared" si="66"/>
        <v>1161.5</v>
      </c>
    </row>
    <row r="751" spans="1:8" ht="24">
      <c r="A751" s="17" t="s">
        <v>305</v>
      </c>
      <c r="B751" s="17" t="s">
        <v>306</v>
      </c>
      <c r="C751" s="9" t="s">
        <v>528</v>
      </c>
      <c r="D751" s="9"/>
      <c r="E751" s="44" t="s">
        <v>109</v>
      </c>
      <c r="F751" s="66">
        <f>F752</f>
        <v>4955.3280000000004</v>
      </c>
      <c r="G751" s="66">
        <f>G752</f>
        <v>1161.5</v>
      </c>
      <c r="H751" s="66">
        <f>H752</f>
        <v>1161.5</v>
      </c>
    </row>
    <row r="752" spans="1:8" ht="24">
      <c r="A752" s="17" t="s">
        <v>305</v>
      </c>
      <c r="B752" s="17" t="s">
        <v>306</v>
      </c>
      <c r="C752" s="9" t="s">
        <v>30</v>
      </c>
      <c r="D752" s="9"/>
      <c r="E752" s="44" t="s">
        <v>31</v>
      </c>
      <c r="F752" s="66">
        <f t="shared" si="66"/>
        <v>4955.3280000000004</v>
      </c>
      <c r="G752" s="66">
        <f t="shared" si="66"/>
        <v>1161.5</v>
      </c>
      <c r="H752" s="66">
        <f t="shared" si="66"/>
        <v>1161.5</v>
      </c>
    </row>
    <row r="753" spans="1:8" ht="24">
      <c r="A753" s="17" t="s">
        <v>305</v>
      </c>
      <c r="B753" s="17" t="s">
        <v>306</v>
      </c>
      <c r="C753" s="9" t="s">
        <v>30</v>
      </c>
      <c r="D753" s="25" t="s">
        <v>551</v>
      </c>
      <c r="E753" s="45" t="s">
        <v>14</v>
      </c>
      <c r="F753" s="66">
        <f t="shared" si="66"/>
        <v>4955.3280000000004</v>
      </c>
      <c r="G753" s="66">
        <f t="shared" si="66"/>
        <v>1161.5</v>
      </c>
      <c r="H753" s="66">
        <f t="shared" si="66"/>
        <v>1161.5</v>
      </c>
    </row>
    <row r="754" spans="1:8" ht="24">
      <c r="A754" s="17" t="s">
        <v>305</v>
      </c>
      <c r="B754" s="17" t="s">
        <v>306</v>
      </c>
      <c r="C754" s="9" t="s">
        <v>30</v>
      </c>
      <c r="D754" s="17" t="s">
        <v>118</v>
      </c>
      <c r="E754" s="44" t="s">
        <v>119</v>
      </c>
      <c r="F754" s="66">
        <v>4955.3280000000004</v>
      </c>
      <c r="G754" s="66">
        <v>1161.5</v>
      </c>
      <c r="H754" s="66">
        <v>1161.5</v>
      </c>
    </row>
    <row r="755" spans="1:8" ht="24">
      <c r="A755" s="17" t="s">
        <v>305</v>
      </c>
      <c r="B755" s="17" t="s">
        <v>306</v>
      </c>
      <c r="C755" s="9" t="s">
        <v>124</v>
      </c>
      <c r="D755" s="9"/>
      <c r="E755" s="44" t="s">
        <v>66</v>
      </c>
      <c r="F755" s="66">
        <f t="shared" ref="F755:H756" si="67">F756</f>
        <v>11106</v>
      </c>
      <c r="G755" s="66">
        <f t="shared" si="67"/>
        <v>11106</v>
      </c>
      <c r="H755" s="66">
        <f t="shared" si="67"/>
        <v>11106</v>
      </c>
    </row>
    <row r="756" spans="1:8" ht="36">
      <c r="A756" s="17" t="s">
        <v>305</v>
      </c>
      <c r="B756" s="17" t="s">
        <v>306</v>
      </c>
      <c r="C756" s="9" t="s">
        <v>409</v>
      </c>
      <c r="D756" s="9"/>
      <c r="E756" s="44" t="s">
        <v>67</v>
      </c>
      <c r="F756" s="66">
        <f t="shared" si="67"/>
        <v>11106</v>
      </c>
      <c r="G756" s="66">
        <f t="shared" si="67"/>
        <v>11106</v>
      </c>
      <c r="H756" s="66">
        <f t="shared" si="67"/>
        <v>11106</v>
      </c>
    </row>
    <row r="757" spans="1:8" ht="108">
      <c r="A757" s="17" t="s">
        <v>305</v>
      </c>
      <c r="B757" s="17" t="s">
        <v>306</v>
      </c>
      <c r="C757" s="9" t="s">
        <v>496</v>
      </c>
      <c r="D757" s="17"/>
      <c r="E757" s="44" t="s">
        <v>122</v>
      </c>
      <c r="F757" s="66">
        <f t="shared" ref="F757:H758" si="68">F758</f>
        <v>11106</v>
      </c>
      <c r="G757" s="66">
        <f t="shared" si="68"/>
        <v>11106</v>
      </c>
      <c r="H757" s="66">
        <f t="shared" si="68"/>
        <v>11106</v>
      </c>
    </row>
    <row r="758" spans="1:8" ht="24">
      <c r="A758" s="17" t="s">
        <v>305</v>
      </c>
      <c r="B758" s="17" t="s">
        <v>306</v>
      </c>
      <c r="C758" s="9" t="s">
        <v>496</v>
      </c>
      <c r="D758" s="25" t="s">
        <v>551</v>
      </c>
      <c r="E758" s="45" t="s">
        <v>14</v>
      </c>
      <c r="F758" s="66">
        <f t="shared" si="68"/>
        <v>11106</v>
      </c>
      <c r="G758" s="66">
        <f t="shared" si="68"/>
        <v>11106</v>
      </c>
      <c r="H758" s="66">
        <f t="shared" si="68"/>
        <v>11106</v>
      </c>
    </row>
    <row r="759" spans="1:8" ht="36">
      <c r="A759" s="17" t="s">
        <v>305</v>
      </c>
      <c r="B759" s="17" t="s">
        <v>306</v>
      </c>
      <c r="C759" s="9" t="s">
        <v>496</v>
      </c>
      <c r="D759" s="17">
        <v>313</v>
      </c>
      <c r="E759" s="44" t="s">
        <v>62</v>
      </c>
      <c r="F759" s="66">
        <v>11106</v>
      </c>
      <c r="G759" s="66">
        <v>11106</v>
      </c>
      <c r="H759" s="66">
        <v>11106</v>
      </c>
    </row>
    <row r="760" spans="1:8">
      <c r="A760" s="19" t="s">
        <v>305</v>
      </c>
      <c r="B760" s="19" t="s">
        <v>233</v>
      </c>
      <c r="C760" s="70"/>
      <c r="D760" s="71"/>
      <c r="E760" s="47" t="s">
        <v>29</v>
      </c>
      <c r="F760" s="65">
        <f>F761+F769</f>
        <v>42079.100000000006</v>
      </c>
      <c r="G760" s="65">
        <f>G761+G769</f>
        <v>43365</v>
      </c>
      <c r="H760" s="65">
        <f>H761+H769</f>
        <v>44651</v>
      </c>
    </row>
    <row r="761" spans="1:8" ht="24">
      <c r="A761" s="17" t="s">
        <v>305</v>
      </c>
      <c r="B761" s="17" t="s">
        <v>233</v>
      </c>
      <c r="C761" s="9" t="s">
        <v>132</v>
      </c>
      <c r="D761" s="71"/>
      <c r="E761" s="44" t="s">
        <v>110</v>
      </c>
      <c r="F761" s="69">
        <f>F762</f>
        <v>20216.8</v>
      </c>
      <c r="G761" s="69">
        <f t="shared" ref="G761:H763" si="69">G762</f>
        <v>20216.8</v>
      </c>
      <c r="H761" s="69">
        <f t="shared" si="69"/>
        <v>20216.8</v>
      </c>
    </row>
    <row r="762" spans="1:8" ht="24">
      <c r="A762" s="17" t="s">
        <v>305</v>
      </c>
      <c r="B762" s="17" t="s">
        <v>233</v>
      </c>
      <c r="C762" s="9" t="s">
        <v>133</v>
      </c>
      <c r="D762" s="17"/>
      <c r="E762" s="44" t="s">
        <v>111</v>
      </c>
      <c r="F762" s="69">
        <f>F763</f>
        <v>20216.8</v>
      </c>
      <c r="G762" s="69">
        <f t="shared" si="69"/>
        <v>20216.8</v>
      </c>
      <c r="H762" s="69">
        <f t="shared" si="69"/>
        <v>20216.8</v>
      </c>
    </row>
    <row r="763" spans="1:8" ht="72">
      <c r="A763" s="17" t="s">
        <v>305</v>
      </c>
      <c r="B763" s="17" t="s">
        <v>233</v>
      </c>
      <c r="C763" s="9" t="s">
        <v>202</v>
      </c>
      <c r="D763" s="17"/>
      <c r="E763" s="44" t="s">
        <v>159</v>
      </c>
      <c r="F763" s="69">
        <f>F764</f>
        <v>20216.8</v>
      </c>
      <c r="G763" s="69">
        <f t="shared" si="69"/>
        <v>20216.8</v>
      </c>
      <c r="H763" s="69">
        <f t="shared" si="69"/>
        <v>20216.8</v>
      </c>
    </row>
    <row r="764" spans="1:8" ht="72">
      <c r="A764" s="17" t="s">
        <v>305</v>
      </c>
      <c r="B764" s="17" t="s">
        <v>233</v>
      </c>
      <c r="C764" s="9" t="s">
        <v>497</v>
      </c>
      <c r="D764" s="67"/>
      <c r="E764" s="51" t="s">
        <v>218</v>
      </c>
      <c r="F764" s="69">
        <f>F768+F765</f>
        <v>20216.8</v>
      </c>
      <c r="G764" s="69">
        <f>G768+G765</f>
        <v>20216.8</v>
      </c>
      <c r="H764" s="69">
        <f>H768+H765</f>
        <v>20216.8</v>
      </c>
    </row>
    <row r="765" spans="1:8" ht="24">
      <c r="A765" s="17" t="s">
        <v>305</v>
      </c>
      <c r="B765" s="17" t="s">
        <v>233</v>
      </c>
      <c r="C765" s="9" t="s">
        <v>497</v>
      </c>
      <c r="D765" s="25" t="s">
        <v>242</v>
      </c>
      <c r="E765" s="45" t="s">
        <v>243</v>
      </c>
      <c r="F765" s="69">
        <f>F766</f>
        <v>505</v>
      </c>
      <c r="G765" s="69">
        <f>G766</f>
        <v>505</v>
      </c>
      <c r="H765" s="69">
        <f>H766</f>
        <v>505</v>
      </c>
    </row>
    <row r="766" spans="1:8" ht="24">
      <c r="A766" s="17" t="s">
        <v>305</v>
      </c>
      <c r="B766" s="17" t="s">
        <v>233</v>
      </c>
      <c r="C766" s="9" t="s">
        <v>497</v>
      </c>
      <c r="D766" s="17" t="s">
        <v>244</v>
      </c>
      <c r="E766" s="44" t="s">
        <v>228</v>
      </c>
      <c r="F766" s="69">
        <v>505</v>
      </c>
      <c r="G766" s="69">
        <v>505</v>
      </c>
      <c r="H766" s="69">
        <v>505</v>
      </c>
    </row>
    <row r="767" spans="1:8" ht="24">
      <c r="A767" s="17" t="s">
        <v>305</v>
      </c>
      <c r="B767" s="17" t="s">
        <v>233</v>
      </c>
      <c r="C767" s="9" t="s">
        <v>497</v>
      </c>
      <c r="D767" s="25" t="s">
        <v>551</v>
      </c>
      <c r="E767" s="45" t="s">
        <v>14</v>
      </c>
      <c r="F767" s="69">
        <f>F768</f>
        <v>19711.8</v>
      </c>
      <c r="G767" s="69">
        <f>G768</f>
        <v>19711.8</v>
      </c>
      <c r="H767" s="69">
        <f>H768</f>
        <v>19711.8</v>
      </c>
    </row>
    <row r="768" spans="1:8" ht="36">
      <c r="A768" s="17" t="s">
        <v>305</v>
      </c>
      <c r="B768" s="17" t="s">
        <v>233</v>
      </c>
      <c r="C768" s="9" t="s">
        <v>497</v>
      </c>
      <c r="D768" s="17">
        <v>321</v>
      </c>
      <c r="E768" s="44" t="s">
        <v>131</v>
      </c>
      <c r="F768" s="69">
        <v>19711.8</v>
      </c>
      <c r="G768" s="69">
        <v>19711.8</v>
      </c>
      <c r="H768" s="69">
        <v>19711.8</v>
      </c>
    </row>
    <row r="769" spans="1:8" ht="24">
      <c r="A769" s="17" t="s">
        <v>305</v>
      </c>
      <c r="B769" s="17" t="s">
        <v>233</v>
      </c>
      <c r="C769" s="9" t="s">
        <v>124</v>
      </c>
      <c r="D769" s="9"/>
      <c r="E769" s="44" t="s">
        <v>66</v>
      </c>
      <c r="F769" s="66">
        <f>F770</f>
        <v>21862.300000000003</v>
      </c>
      <c r="G769" s="66">
        <f>G770</f>
        <v>23148.2</v>
      </c>
      <c r="H769" s="66">
        <f>H770</f>
        <v>24434.199999999997</v>
      </c>
    </row>
    <row r="770" spans="1:8" ht="36">
      <c r="A770" s="17" t="s">
        <v>305</v>
      </c>
      <c r="B770" s="17" t="s">
        <v>233</v>
      </c>
      <c r="C770" s="9" t="s">
        <v>409</v>
      </c>
      <c r="D770" s="9"/>
      <c r="E770" s="44" t="s">
        <v>67</v>
      </c>
      <c r="F770" s="66">
        <f>F774+F771</f>
        <v>21862.300000000003</v>
      </c>
      <c r="G770" s="66">
        <f>G774+G771</f>
        <v>23148.2</v>
      </c>
      <c r="H770" s="66">
        <f>H774+H771</f>
        <v>24434.199999999997</v>
      </c>
    </row>
    <row r="771" spans="1:8" ht="60">
      <c r="A771" s="17" t="s">
        <v>305</v>
      </c>
      <c r="B771" s="17" t="s">
        <v>233</v>
      </c>
      <c r="C771" s="27" t="s">
        <v>498</v>
      </c>
      <c r="D771" s="67"/>
      <c r="E771" s="50" t="s">
        <v>576</v>
      </c>
      <c r="F771" s="66">
        <f t="shared" ref="F771:H772" si="70">F772</f>
        <v>6430.1</v>
      </c>
      <c r="G771" s="66">
        <f t="shared" si="70"/>
        <v>7716</v>
      </c>
      <c r="H771" s="66">
        <f t="shared" si="70"/>
        <v>7716.1</v>
      </c>
    </row>
    <row r="772" spans="1:8" ht="36">
      <c r="A772" s="17" t="s">
        <v>305</v>
      </c>
      <c r="B772" s="17" t="s">
        <v>233</v>
      </c>
      <c r="C772" s="27" t="s">
        <v>498</v>
      </c>
      <c r="D772" s="25">
        <v>400</v>
      </c>
      <c r="E772" s="45" t="s">
        <v>197</v>
      </c>
      <c r="F772" s="66">
        <f t="shared" si="70"/>
        <v>6430.1</v>
      </c>
      <c r="G772" s="66">
        <f t="shared" si="70"/>
        <v>7716</v>
      </c>
      <c r="H772" s="66">
        <f t="shared" si="70"/>
        <v>7716.1</v>
      </c>
    </row>
    <row r="773" spans="1:8" ht="48">
      <c r="A773" s="17" t="s">
        <v>305</v>
      </c>
      <c r="B773" s="17" t="s">
        <v>233</v>
      </c>
      <c r="C773" s="27" t="s">
        <v>498</v>
      </c>
      <c r="D773" s="17">
        <v>412</v>
      </c>
      <c r="E773" s="44" t="s">
        <v>182</v>
      </c>
      <c r="F773" s="66">
        <v>6430.1</v>
      </c>
      <c r="G773" s="66">
        <v>7716</v>
      </c>
      <c r="H773" s="66">
        <v>7716.1</v>
      </c>
    </row>
    <row r="774" spans="1:8" ht="84">
      <c r="A774" s="17" t="s">
        <v>305</v>
      </c>
      <c r="B774" s="17" t="s">
        <v>233</v>
      </c>
      <c r="C774" s="99" t="s">
        <v>77</v>
      </c>
      <c r="D774" s="67"/>
      <c r="E774" s="50" t="s">
        <v>78</v>
      </c>
      <c r="F774" s="66">
        <f t="shared" ref="F774:H775" si="71">F775</f>
        <v>15432.2</v>
      </c>
      <c r="G774" s="66">
        <f t="shared" si="71"/>
        <v>15432.2</v>
      </c>
      <c r="H774" s="66">
        <f t="shared" si="71"/>
        <v>16718.099999999999</v>
      </c>
    </row>
    <row r="775" spans="1:8" ht="36">
      <c r="A775" s="17" t="s">
        <v>305</v>
      </c>
      <c r="B775" s="17" t="s">
        <v>233</v>
      </c>
      <c r="C775" s="99" t="s">
        <v>77</v>
      </c>
      <c r="D775" s="25">
        <v>400</v>
      </c>
      <c r="E775" s="45" t="s">
        <v>197</v>
      </c>
      <c r="F775" s="66">
        <f t="shared" si="71"/>
        <v>15432.2</v>
      </c>
      <c r="G775" s="66">
        <f t="shared" si="71"/>
        <v>15432.2</v>
      </c>
      <c r="H775" s="66">
        <f t="shared" si="71"/>
        <v>16718.099999999999</v>
      </c>
    </row>
    <row r="776" spans="1:8" ht="48">
      <c r="A776" s="17" t="s">
        <v>305</v>
      </c>
      <c r="B776" s="17" t="s">
        <v>233</v>
      </c>
      <c r="C776" s="99" t="s">
        <v>77</v>
      </c>
      <c r="D776" s="17">
        <v>412</v>
      </c>
      <c r="E776" s="44" t="s">
        <v>182</v>
      </c>
      <c r="F776" s="66">
        <v>15432.2</v>
      </c>
      <c r="G776" s="66">
        <v>15432.2</v>
      </c>
      <c r="H776" s="91">
        <v>16718.099999999999</v>
      </c>
    </row>
    <row r="777" spans="1:8">
      <c r="A777" s="19" t="s">
        <v>308</v>
      </c>
      <c r="B777" s="19" t="s">
        <v>234</v>
      </c>
      <c r="C777" s="20"/>
      <c r="D777" s="19"/>
      <c r="E777" s="48" t="s">
        <v>309</v>
      </c>
      <c r="F777" s="65">
        <f t="shared" ref="F777:H778" si="72">F778</f>
        <v>3465.8360000000002</v>
      </c>
      <c r="G777" s="65">
        <f t="shared" si="72"/>
        <v>3000</v>
      </c>
      <c r="H777" s="65">
        <f t="shared" si="72"/>
        <v>3000</v>
      </c>
    </row>
    <row r="778" spans="1:8">
      <c r="A778" s="19" t="s">
        <v>308</v>
      </c>
      <c r="B778" s="19" t="s">
        <v>280</v>
      </c>
      <c r="C778" s="9"/>
      <c r="D778" s="17"/>
      <c r="E778" s="44" t="s">
        <v>310</v>
      </c>
      <c r="F778" s="66">
        <f t="shared" si="72"/>
        <v>3465.8360000000002</v>
      </c>
      <c r="G778" s="66">
        <f t="shared" si="72"/>
        <v>3000</v>
      </c>
      <c r="H778" s="66">
        <f t="shared" si="72"/>
        <v>3000</v>
      </c>
    </row>
    <row r="779" spans="1:8" ht="36">
      <c r="A779" s="17" t="s">
        <v>308</v>
      </c>
      <c r="B779" s="17" t="s">
        <v>280</v>
      </c>
      <c r="C779" s="9" t="s">
        <v>405</v>
      </c>
      <c r="D779" s="17"/>
      <c r="E779" s="44" t="s">
        <v>193</v>
      </c>
      <c r="F779" s="66">
        <f>F780+F791</f>
        <v>3465.8360000000002</v>
      </c>
      <c r="G779" s="66">
        <f>G780+G791</f>
        <v>3000</v>
      </c>
      <c r="H779" s="66">
        <f>H780+H791</f>
        <v>3000</v>
      </c>
    </row>
    <row r="780" spans="1:8" ht="24">
      <c r="A780" s="17" t="s">
        <v>308</v>
      </c>
      <c r="B780" s="17" t="s">
        <v>280</v>
      </c>
      <c r="C780" s="9" t="s">
        <v>406</v>
      </c>
      <c r="D780" s="17"/>
      <c r="E780" s="44" t="s">
        <v>194</v>
      </c>
      <c r="F780" s="66">
        <f>F781</f>
        <v>2265.8360000000002</v>
      </c>
      <c r="G780" s="66">
        <f>G781</f>
        <v>1800</v>
      </c>
      <c r="H780" s="66">
        <f>H781</f>
        <v>1800</v>
      </c>
    </row>
    <row r="781" spans="1:8" ht="84">
      <c r="A781" s="17" t="s">
        <v>308</v>
      </c>
      <c r="B781" s="17" t="s">
        <v>280</v>
      </c>
      <c r="C781" s="9" t="s">
        <v>407</v>
      </c>
      <c r="D781" s="17"/>
      <c r="E781" s="44" t="s">
        <v>195</v>
      </c>
      <c r="F781" s="66">
        <f>F782+F785+F788</f>
        <v>2265.8360000000002</v>
      </c>
      <c r="G781" s="66">
        <f>G782+G785</f>
        <v>1800</v>
      </c>
      <c r="H781" s="66">
        <f>H782+H785</f>
        <v>1800</v>
      </c>
    </row>
    <row r="782" spans="1:8" ht="120">
      <c r="A782" s="17" t="s">
        <v>308</v>
      </c>
      <c r="B782" s="17" t="s">
        <v>280</v>
      </c>
      <c r="C782" s="9" t="s">
        <v>499</v>
      </c>
      <c r="D782" s="17"/>
      <c r="E782" s="44" t="s">
        <v>115</v>
      </c>
      <c r="F782" s="66">
        <f t="shared" ref="F782:H783" si="73">F783</f>
        <v>692.13599999999997</v>
      </c>
      <c r="G782" s="66">
        <f t="shared" si="73"/>
        <v>800</v>
      </c>
      <c r="H782" s="66">
        <f t="shared" si="73"/>
        <v>800</v>
      </c>
    </row>
    <row r="783" spans="1:8" ht="24">
      <c r="A783" s="17" t="s">
        <v>308</v>
      </c>
      <c r="B783" s="17" t="s">
        <v>280</v>
      </c>
      <c r="C783" s="9" t="s">
        <v>499</v>
      </c>
      <c r="D783" s="25" t="s">
        <v>242</v>
      </c>
      <c r="E783" s="45" t="s">
        <v>243</v>
      </c>
      <c r="F783" s="66">
        <f t="shared" si="73"/>
        <v>692.13599999999997</v>
      </c>
      <c r="G783" s="66">
        <f t="shared" si="73"/>
        <v>800</v>
      </c>
      <c r="H783" s="66">
        <f t="shared" si="73"/>
        <v>800</v>
      </c>
    </row>
    <row r="784" spans="1:8" ht="24">
      <c r="A784" s="17" t="s">
        <v>308</v>
      </c>
      <c r="B784" s="17" t="s">
        <v>280</v>
      </c>
      <c r="C784" s="9" t="s">
        <v>499</v>
      </c>
      <c r="D784" s="17" t="s">
        <v>244</v>
      </c>
      <c r="E784" s="44" t="s">
        <v>228</v>
      </c>
      <c r="F784" s="66">
        <v>692.13599999999997</v>
      </c>
      <c r="G784" s="66">
        <v>800</v>
      </c>
      <c r="H784" s="66">
        <v>800</v>
      </c>
    </row>
    <row r="785" spans="1:8" ht="72">
      <c r="A785" s="17" t="s">
        <v>308</v>
      </c>
      <c r="B785" s="17" t="s">
        <v>280</v>
      </c>
      <c r="C785" s="9" t="s">
        <v>500</v>
      </c>
      <c r="D785" s="17"/>
      <c r="E785" s="44" t="s">
        <v>311</v>
      </c>
      <c r="F785" s="66">
        <f t="shared" ref="F785:H786" si="74">F786</f>
        <v>1000</v>
      </c>
      <c r="G785" s="66">
        <f t="shared" si="74"/>
        <v>1000</v>
      </c>
      <c r="H785" s="66">
        <f t="shared" si="74"/>
        <v>1000</v>
      </c>
    </row>
    <row r="786" spans="1:8" ht="72">
      <c r="A786" s="17" t="s">
        <v>308</v>
      </c>
      <c r="B786" s="17" t="s">
        <v>280</v>
      </c>
      <c r="C786" s="9" t="s">
        <v>500</v>
      </c>
      <c r="D786" s="25" t="s">
        <v>543</v>
      </c>
      <c r="E786" s="45" t="s">
        <v>544</v>
      </c>
      <c r="F786" s="66">
        <f t="shared" si="74"/>
        <v>1000</v>
      </c>
      <c r="G786" s="66">
        <f t="shared" si="74"/>
        <v>1000</v>
      </c>
      <c r="H786" s="66">
        <f t="shared" si="74"/>
        <v>1000</v>
      </c>
    </row>
    <row r="787" spans="1:8" ht="72">
      <c r="A787" s="17" t="s">
        <v>308</v>
      </c>
      <c r="B787" s="17" t="s">
        <v>280</v>
      </c>
      <c r="C787" s="9" t="s">
        <v>500</v>
      </c>
      <c r="D787" s="17">
        <v>123</v>
      </c>
      <c r="E787" s="44" t="s">
        <v>509</v>
      </c>
      <c r="F787" s="66">
        <v>1000</v>
      </c>
      <c r="G787" s="66">
        <v>1000</v>
      </c>
      <c r="H787" s="66">
        <v>1000</v>
      </c>
    </row>
    <row r="788" spans="1:8" ht="48">
      <c r="A788" s="17" t="s">
        <v>308</v>
      </c>
      <c r="B788" s="17" t="s">
        <v>280</v>
      </c>
      <c r="C788" s="22" t="s">
        <v>619</v>
      </c>
      <c r="D788" s="21"/>
      <c r="E788" s="54" t="s">
        <v>596</v>
      </c>
      <c r="F788" s="72">
        <f>F789</f>
        <v>573.70000000000005</v>
      </c>
      <c r="G788" s="66"/>
      <c r="H788" s="66"/>
    </row>
    <row r="789" spans="1:8">
      <c r="A789" s="17" t="s">
        <v>308</v>
      </c>
      <c r="B789" s="17" t="s">
        <v>280</v>
      </c>
      <c r="C789" s="22" t="s">
        <v>619</v>
      </c>
      <c r="D789" s="17">
        <v>500</v>
      </c>
      <c r="E789" s="44" t="s">
        <v>291</v>
      </c>
      <c r="F789" s="72">
        <f>F790</f>
        <v>573.70000000000005</v>
      </c>
      <c r="G789" s="66"/>
      <c r="H789" s="66"/>
    </row>
    <row r="790" spans="1:8">
      <c r="A790" s="17" t="s">
        <v>308</v>
      </c>
      <c r="B790" s="17" t="s">
        <v>280</v>
      </c>
      <c r="C790" s="22" t="s">
        <v>619</v>
      </c>
      <c r="D790" s="21" t="s">
        <v>292</v>
      </c>
      <c r="E790" s="54" t="s">
        <v>293</v>
      </c>
      <c r="F790" s="72">
        <v>573.70000000000005</v>
      </c>
      <c r="G790" s="66"/>
      <c r="H790" s="66"/>
    </row>
    <row r="791" spans="1:8" ht="36">
      <c r="A791" s="17" t="s">
        <v>308</v>
      </c>
      <c r="B791" s="17" t="s">
        <v>280</v>
      </c>
      <c r="C791" s="9" t="s">
        <v>408</v>
      </c>
      <c r="D791" s="17"/>
      <c r="E791" s="44" t="s">
        <v>514</v>
      </c>
      <c r="F791" s="66">
        <f>F793+F796</f>
        <v>1200</v>
      </c>
      <c r="G791" s="66">
        <f>G793+G796</f>
        <v>1200</v>
      </c>
      <c r="H791" s="66">
        <f>H793+H796</f>
        <v>1200</v>
      </c>
    </row>
    <row r="792" spans="1:8" ht="48">
      <c r="A792" s="17" t="s">
        <v>308</v>
      </c>
      <c r="B792" s="17" t="s">
        <v>280</v>
      </c>
      <c r="C792" s="9" t="s">
        <v>520</v>
      </c>
      <c r="D792" s="17"/>
      <c r="E792" s="44" t="s">
        <v>116</v>
      </c>
      <c r="F792" s="66">
        <f>F793+F796</f>
        <v>1200</v>
      </c>
      <c r="G792" s="66">
        <f>G793+G796</f>
        <v>1200</v>
      </c>
      <c r="H792" s="66">
        <f>H793+H796</f>
        <v>1200</v>
      </c>
    </row>
    <row r="793" spans="1:8" ht="84">
      <c r="A793" s="17" t="s">
        <v>308</v>
      </c>
      <c r="B793" s="17" t="s">
        <v>280</v>
      </c>
      <c r="C793" s="9" t="s">
        <v>501</v>
      </c>
      <c r="D793" s="17"/>
      <c r="E793" s="44" t="s">
        <v>117</v>
      </c>
      <c r="F793" s="66">
        <f t="shared" ref="F793:H794" si="75">F794</f>
        <v>1050</v>
      </c>
      <c r="G793" s="66">
        <f t="shared" si="75"/>
        <v>1050</v>
      </c>
      <c r="H793" s="66">
        <f t="shared" si="75"/>
        <v>1050</v>
      </c>
    </row>
    <row r="794" spans="1:8" ht="72">
      <c r="A794" s="17" t="s">
        <v>308</v>
      </c>
      <c r="B794" s="17" t="s">
        <v>280</v>
      </c>
      <c r="C794" s="9" t="s">
        <v>501</v>
      </c>
      <c r="D794" s="25" t="s">
        <v>543</v>
      </c>
      <c r="E794" s="45" t="s">
        <v>544</v>
      </c>
      <c r="F794" s="66">
        <f t="shared" si="75"/>
        <v>1050</v>
      </c>
      <c r="G794" s="66">
        <f t="shared" si="75"/>
        <v>1050</v>
      </c>
      <c r="H794" s="66">
        <f t="shared" si="75"/>
        <v>1050</v>
      </c>
    </row>
    <row r="795" spans="1:8" ht="72">
      <c r="A795" s="17" t="s">
        <v>308</v>
      </c>
      <c r="B795" s="17" t="s">
        <v>280</v>
      </c>
      <c r="C795" s="9" t="s">
        <v>501</v>
      </c>
      <c r="D795" s="17">
        <v>123</v>
      </c>
      <c r="E795" s="44" t="s">
        <v>509</v>
      </c>
      <c r="F795" s="66">
        <v>1050</v>
      </c>
      <c r="G795" s="66">
        <v>1050</v>
      </c>
      <c r="H795" s="66">
        <v>1050</v>
      </c>
    </row>
    <row r="796" spans="1:8" ht="48">
      <c r="A796" s="17" t="s">
        <v>308</v>
      </c>
      <c r="B796" s="17" t="s">
        <v>280</v>
      </c>
      <c r="C796" s="9" t="s">
        <v>502</v>
      </c>
      <c r="D796" s="17"/>
      <c r="E796" s="44" t="s">
        <v>332</v>
      </c>
      <c r="F796" s="66">
        <f t="shared" ref="F796:H797" si="76">F797</f>
        <v>150</v>
      </c>
      <c r="G796" s="66">
        <f t="shared" si="76"/>
        <v>150</v>
      </c>
      <c r="H796" s="66">
        <f t="shared" si="76"/>
        <v>150</v>
      </c>
    </row>
    <row r="797" spans="1:8" ht="24">
      <c r="A797" s="17" t="s">
        <v>308</v>
      </c>
      <c r="B797" s="17" t="s">
        <v>280</v>
      </c>
      <c r="C797" s="9" t="s">
        <v>502</v>
      </c>
      <c r="D797" s="25" t="s">
        <v>242</v>
      </c>
      <c r="E797" s="45" t="s">
        <v>243</v>
      </c>
      <c r="F797" s="66">
        <f t="shared" si="76"/>
        <v>150</v>
      </c>
      <c r="G797" s="66">
        <f t="shared" si="76"/>
        <v>150</v>
      </c>
      <c r="H797" s="66">
        <f t="shared" si="76"/>
        <v>150</v>
      </c>
    </row>
    <row r="798" spans="1:8" ht="24">
      <c r="A798" s="17" t="s">
        <v>308</v>
      </c>
      <c r="B798" s="17" t="s">
        <v>280</v>
      </c>
      <c r="C798" s="9" t="s">
        <v>502</v>
      </c>
      <c r="D798" s="17" t="s">
        <v>244</v>
      </c>
      <c r="E798" s="44" t="s">
        <v>228</v>
      </c>
      <c r="F798" s="66">
        <v>150</v>
      </c>
      <c r="G798" s="66">
        <v>150</v>
      </c>
      <c r="H798" s="66">
        <v>150</v>
      </c>
    </row>
    <row r="799" spans="1:8">
      <c r="A799" s="19" t="s">
        <v>333</v>
      </c>
      <c r="B799" s="19" t="s">
        <v>234</v>
      </c>
      <c r="C799" s="20"/>
      <c r="D799" s="19"/>
      <c r="E799" s="43" t="s">
        <v>368</v>
      </c>
      <c r="F799" s="65">
        <f t="shared" ref="F799:H802" si="77">F800</f>
        <v>1859.3910000000001</v>
      </c>
      <c r="G799" s="65">
        <f t="shared" si="77"/>
        <v>920</v>
      </c>
      <c r="H799" s="65">
        <f t="shared" si="77"/>
        <v>920</v>
      </c>
    </row>
    <row r="800" spans="1:8">
      <c r="A800" s="19" t="s">
        <v>333</v>
      </c>
      <c r="B800" s="19" t="s">
        <v>233</v>
      </c>
      <c r="C800" s="9"/>
      <c r="D800" s="17"/>
      <c r="E800" s="49" t="s">
        <v>37</v>
      </c>
      <c r="F800" s="65">
        <f t="shared" si="77"/>
        <v>1859.3910000000001</v>
      </c>
      <c r="G800" s="65">
        <f t="shared" si="77"/>
        <v>920</v>
      </c>
      <c r="H800" s="65">
        <f t="shared" si="77"/>
        <v>920</v>
      </c>
    </row>
    <row r="801" spans="1:8" ht="36">
      <c r="A801" s="17" t="s">
        <v>333</v>
      </c>
      <c r="B801" s="17" t="s">
        <v>233</v>
      </c>
      <c r="C801" s="9" t="s">
        <v>392</v>
      </c>
      <c r="D801" s="17"/>
      <c r="E801" s="44" t="s">
        <v>96</v>
      </c>
      <c r="F801" s="66">
        <f t="shared" si="77"/>
        <v>1859.3910000000001</v>
      </c>
      <c r="G801" s="66">
        <f t="shared" si="77"/>
        <v>920</v>
      </c>
      <c r="H801" s="66">
        <f t="shared" si="77"/>
        <v>920</v>
      </c>
    </row>
    <row r="802" spans="1:8" ht="60">
      <c r="A802" s="17" t="s">
        <v>333</v>
      </c>
      <c r="B802" s="17" t="s">
        <v>233</v>
      </c>
      <c r="C802" s="9" t="s">
        <v>393</v>
      </c>
      <c r="D802" s="17"/>
      <c r="E802" s="44" t="s">
        <v>340</v>
      </c>
      <c r="F802" s="66">
        <f t="shared" si="77"/>
        <v>1859.3910000000001</v>
      </c>
      <c r="G802" s="66">
        <f t="shared" si="77"/>
        <v>920</v>
      </c>
      <c r="H802" s="66">
        <f t="shared" si="77"/>
        <v>920</v>
      </c>
    </row>
    <row r="803" spans="1:8" ht="108">
      <c r="A803" s="17" t="s">
        <v>333</v>
      </c>
      <c r="B803" s="17" t="s">
        <v>233</v>
      </c>
      <c r="C803" s="9" t="s">
        <v>394</v>
      </c>
      <c r="D803" s="17"/>
      <c r="E803" s="44" t="s">
        <v>152</v>
      </c>
      <c r="F803" s="66">
        <f>F807+F810+F804</f>
        <v>1859.3910000000001</v>
      </c>
      <c r="G803" s="66">
        <f>G807+G810</f>
        <v>920</v>
      </c>
      <c r="H803" s="66">
        <f>H807+H810</f>
        <v>920</v>
      </c>
    </row>
    <row r="804" spans="1:8" ht="48">
      <c r="A804" s="17" t="s">
        <v>333</v>
      </c>
      <c r="B804" s="17" t="s">
        <v>233</v>
      </c>
      <c r="C804" s="9" t="s">
        <v>589</v>
      </c>
      <c r="D804" s="17"/>
      <c r="E804" s="44" t="s">
        <v>588</v>
      </c>
      <c r="F804" s="66">
        <f>F805</f>
        <v>774.39099999999996</v>
      </c>
      <c r="G804" s="66"/>
      <c r="H804" s="66"/>
    </row>
    <row r="805" spans="1:8" ht="48">
      <c r="A805" s="17" t="s">
        <v>333</v>
      </c>
      <c r="B805" s="17" t="s">
        <v>233</v>
      </c>
      <c r="C805" s="9" t="s">
        <v>589</v>
      </c>
      <c r="D805" s="25" t="s">
        <v>282</v>
      </c>
      <c r="E805" s="45" t="s">
        <v>283</v>
      </c>
      <c r="F805" s="66">
        <f>F806</f>
        <v>774.39099999999996</v>
      </c>
      <c r="G805" s="66"/>
      <c r="H805" s="66"/>
    </row>
    <row r="806" spans="1:8" ht="72">
      <c r="A806" s="17" t="s">
        <v>333</v>
      </c>
      <c r="B806" s="17" t="s">
        <v>233</v>
      </c>
      <c r="C806" s="9" t="s">
        <v>589</v>
      </c>
      <c r="D806" s="17">
        <v>631</v>
      </c>
      <c r="E806" s="44" t="s">
        <v>354</v>
      </c>
      <c r="F806" s="66">
        <v>774.39099999999996</v>
      </c>
      <c r="G806" s="66"/>
      <c r="H806" s="66"/>
    </row>
    <row r="807" spans="1:8" ht="48">
      <c r="A807" s="17" t="s">
        <v>333</v>
      </c>
      <c r="B807" s="17" t="s">
        <v>233</v>
      </c>
      <c r="C807" s="9" t="s">
        <v>503</v>
      </c>
      <c r="D807" s="17"/>
      <c r="E807" s="40" t="s">
        <v>191</v>
      </c>
      <c r="F807" s="66">
        <f t="shared" ref="F807:H808" si="78">F808</f>
        <v>800</v>
      </c>
      <c r="G807" s="66">
        <f t="shared" si="78"/>
        <v>800</v>
      </c>
      <c r="H807" s="66">
        <f t="shared" si="78"/>
        <v>800</v>
      </c>
    </row>
    <row r="808" spans="1:8" ht="48">
      <c r="A808" s="17" t="s">
        <v>333</v>
      </c>
      <c r="B808" s="17" t="s">
        <v>233</v>
      </c>
      <c r="C808" s="9" t="s">
        <v>503</v>
      </c>
      <c r="D808" s="25" t="s">
        <v>282</v>
      </c>
      <c r="E808" s="45" t="s">
        <v>283</v>
      </c>
      <c r="F808" s="66">
        <f t="shared" si="78"/>
        <v>800</v>
      </c>
      <c r="G808" s="66">
        <f t="shared" si="78"/>
        <v>800</v>
      </c>
      <c r="H808" s="66">
        <f t="shared" si="78"/>
        <v>800</v>
      </c>
    </row>
    <row r="809" spans="1:8" ht="72">
      <c r="A809" s="17" t="s">
        <v>333</v>
      </c>
      <c r="B809" s="17" t="s">
        <v>233</v>
      </c>
      <c r="C809" s="9" t="s">
        <v>503</v>
      </c>
      <c r="D809" s="17">
        <v>631</v>
      </c>
      <c r="E809" s="44" t="s">
        <v>354</v>
      </c>
      <c r="F809" s="66">
        <v>800</v>
      </c>
      <c r="G809" s="66">
        <v>800</v>
      </c>
      <c r="H809" s="66">
        <v>800</v>
      </c>
    </row>
    <row r="810" spans="1:8" ht="48">
      <c r="A810" s="17" t="s">
        <v>333</v>
      </c>
      <c r="B810" s="17" t="s">
        <v>233</v>
      </c>
      <c r="C810" s="9" t="s">
        <v>504</v>
      </c>
      <c r="D810" s="17"/>
      <c r="E810" s="44" t="s">
        <v>413</v>
      </c>
      <c r="F810" s="66">
        <f>F811</f>
        <v>285</v>
      </c>
      <c r="G810" s="66">
        <v>120</v>
      </c>
      <c r="H810" s="66">
        <v>120</v>
      </c>
    </row>
    <row r="811" spans="1:8" ht="24">
      <c r="A811" s="17" t="s">
        <v>333</v>
      </c>
      <c r="B811" s="17" t="s">
        <v>233</v>
      </c>
      <c r="C811" s="9" t="s">
        <v>504</v>
      </c>
      <c r="D811" s="25" t="s">
        <v>242</v>
      </c>
      <c r="E811" s="45" t="s">
        <v>243</v>
      </c>
      <c r="F811" s="66">
        <f>F812</f>
        <v>285</v>
      </c>
      <c r="G811" s="66">
        <v>120</v>
      </c>
      <c r="H811" s="66">
        <v>120</v>
      </c>
    </row>
    <row r="812" spans="1:8" ht="24">
      <c r="A812" s="17" t="s">
        <v>333</v>
      </c>
      <c r="B812" s="17" t="s">
        <v>233</v>
      </c>
      <c r="C812" s="9" t="s">
        <v>504</v>
      </c>
      <c r="D812" s="17" t="s">
        <v>244</v>
      </c>
      <c r="E812" s="44" t="s">
        <v>228</v>
      </c>
      <c r="F812" s="66">
        <v>285</v>
      </c>
      <c r="G812" s="66">
        <v>120</v>
      </c>
      <c r="H812" s="66">
        <v>120</v>
      </c>
    </row>
    <row r="813" spans="1:8" ht="31.5" customHeight="1">
      <c r="A813" s="19" t="s">
        <v>23</v>
      </c>
      <c r="B813" s="19" t="s">
        <v>234</v>
      </c>
      <c r="C813" s="20"/>
      <c r="D813" s="19"/>
      <c r="E813" s="48" t="s">
        <v>186</v>
      </c>
      <c r="F813" s="65">
        <f t="shared" ref="F813:H818" si="79">F814</f>
        <v>14.2</v>
      </c>
      <c r="G813" s="65">
        <f t="shared" si="79"/>
        <v>23</v>
      </c>
      <c r="H813" s="65">
        <f t="shared" si="79"/>
        <v>22.63</v>
      </c>
    </row>
    <row r="814" spans="1:8" ht="24">
      <c r="A814" s="17" t="s">
        <v>23</v>
      </c>
      <c r="B814" s="17" t="s">
        <v>240</v>
      </c>
      <c r="C814" s="9"/>
      <c r="D814" s="17"/>
      <c r="E814" s="44" t="s">
        <v>572</v>
      </c>
      <c r="F814" s="66">
        <f t="shared" si="79"/>
        <v>14.2</v>
      </c>
      <c r="G814" s="66">
        <f t="shared" si="79"/>
        <v>23</v>
      </c>
      <c r="H814" s="66">
        <f t="shared" si="79"/>
        <v>22.63</v>
      </c>
    </row>
    <row r="815" spans="1:8" ht="24">
      <c r="A815" s="9" t="s">
        <v>23</v>
      </c>
      <c r="B815" s="9" t="s">
        <v>240</v>
      </c>
      <c r="C815" s="9" t="s">
        <v>124</v>
      </c>
      <c r="D815" s="9"/>
      <c r="E815" s="44" t="s">
        <v>66</v>
      </c>
      <c r="F815" s="66">
        <f>F816</f>
        <v>14.2</v>
      </c>
      <c r="G815" s="66">
        <f t="shared" si="79"/>
        <v>23</v>
      </c>
      <c r="H815" s="66">
        <f t="shared" si="79"/>
        <v>22.63</v>
      </c>
    </row>
    <row r="816" spans="1:8" ht="36">
      <c r="A816" s="17" t="s">
        <v>23</v>
      </c>
      <c r="B816" s="17" t="s">
        <v>240</v>
      </c>
      <c r="C816" s="9" t="s">
        <v>385</v>
      </c>
      <c r="D816" s="9"/>
      <c r="E816" s="44" t="s">
        <v>386</v>
      </c>
      <c r="F816" s="66">
        <f>F817</f>
        <v>14.2</v>
      </c>
      <c r="G816" s="66">
        <f t="shared" si="79"/>
        <v>23</v>
      </c>
      <c r="H816" s="66">
        <f t="shared" si="79"/>
        <v>22.63</v>
      </c>
    </row>
    <row r="817" spans="1:8" ht="24">
      <c r="A817" s="17" t="s">
        <v>23</v>
      </c>
      <c r="B817" s="17" t="s">
        <v>240</v>
      </c>
      <c r="C817" s="9" t="s">
        <v>575</v>
      </c>
      <c r="D817" s="17"/>
      <c r="E817" s="44" t="s">
        <v>0</v>
      </c>
      <c r="F817" s="66">
        <f>F818</f>
        <v>14.2</v>
      </c>
      <c r="G817" s="66">
        <f t="shared" si="79"/>
        <v>23</v>
      </c>
      <c r="H817" s="66">
        <f t="shared" si="79"/>
        <v>22.63</v>
      </c>
    </row>
    <row r="818" spans="1:8" ht="24">
      <c r="A818" s="17" t="s">
        <v>23</v>
      </c>
      <c r="B818" s="17" t="s">
        <v>240</v>
      </c>
      <c r="C818" s="9" t="s">
        <v>575</v>
      </c>
      <c r="D818" s="17" t="s">
        <v>573</v>
      </c>
      <c r="E818" s="44" t="s">
        <v>1</v>
      </c>
      <c r="F818" s="66">
        <f>F819</f>
        <v>14.2</v>
      </c>
      <c r="G818" s="66">
        <f t="shared" si="79"/>
        <v>23</v>
      </c>
      <c r="H818" s="66">
        <f t="shared" si="79"/>
        <v>22.63</v>
      </c>
    </row>
    <row r="819" spans="1:8">
      <c r="A819" s="17" t="s">
        <v>23</v>
      </c>
      <c r="B819" s="17" t="s">
        <v>240</v>
      </c>
      <c r="C819" s="9" t="s">
        <v>575</v>
      </c>
      <c r="D819" s="17">
        <v>730</v>
      </c>
      <c r="E819" s="44" t="s">
        <v>574</v>
      </c>
      <c r="F819" s="66">
        <v>14.2</v>
      </c>
      <c r="G819" s="66">
        <v>23</v>
      </c>
      <c r="H819" s="66">
        <v>22.63</v>
      </c>
    </row>
    <row r="820" spans="1:8" ht="36">
      <c r="A820" s="19">
        <v>14</v>
      </c>
      <c r="B820" s="19" t="s">
        <v>234</v>
      </c>
      <c r="C820" s="9"/>
      <c r="D820" s="17"/>
      <c r="E820" s="48" t="s">
        <v>398</v>
      </c>
      <c r="F820" s="65">
        <f t="shared" ref="F820:H821" si="80">F821</f>
        <v>378.80399999999997</v>
      </c>
      <c r="G820" s="65">
        <f t="shared" si="80"/>
        <v>0</v>
      </c>
      <c r="H820" s="65">
        <f t="shared" si="80"/>
        <v>0</v>
      </c>
    </row>
    <row r="821" spans="1:8" ht="24">
      <c r="A821" s="19" t="s">
        <v>399</v>
      </c>
      <c r="B821" s="19" t="s">
        <v>306</v>
      </c>
      <c r="C821" s="20"/>
      <c r="D821" s="19"/>
      <c r="E821" s="44" t="s">
        <v>400</v>
      </c>
      <c r="F821" s="65">
        <f t="shared" si="80"/>
        <v>378.80399999999997</v>
      </c>
      <c r="G821" s="65">
        <f t="shared" si="80"/>
        <v>0</v>
      </c>
      <c r="H821" s="65">
        <f t="shared" si="80"/>
        <v>0</v>
      </c>
    </row>
    <row r="822" spans="1:8" ht="24">
      <c r="A822" s="17" t="s">
        <v>399</v>
      </c>
      <c r="B822" s="17" t="s">
        <v>306</v>
      </c>
      <c r="C822" s="9" t="s">
        <v>124</v>
      </c>
      <c r="D822" s="17"/>
      <c r="E822" s="44" t="s">
        <v>66</v>
      </c>
      <c r="F822" s="66">
        <f>F823</f>
        <v>378.80399999999997</v>
      </c>
      <c r="G822" s="69"/>
      <c r="H822" s="69"/>
    </row>
    <row r="823" spans="1:8" ht="36">
      <c r="A823" s="17" t="s">
        <v>399</v>
      </c>
      <c r="B823" s="17" t="s">
        <v>306</v>
      </c>
      <c r="C823" s="9" t="s">
        <v>385</v>
      </c>
      <c r="D823" s="9"/>
      <c r="E823" s="44" t="s">
        <v>386</v>
      </c>
      <c r="F823" s="66">
        <f>F824+F827</f>
        <v>378.80399999999997</v>
      </c>
      <c r="G823" s="69"/>
      <c r="H823" s="69"/>
    </row>
    <row r="824" spans="1:8" ht="36">
      <c r="A824" s="21">
        <v>14</v>
      </c>
      <c r="B824" s="21" t="s">
        <v>306</v>
      </c>
      <c r="C824" s="22" t="s">
        <v>505</v>
      </c>
      <c r="D824" s="17"/>
      <c r="E824" s="44" t="s">
        <v>187</v>
      </c>
      <c r="F824" s="66">
        <f>F825</f>
        <v>300</v>
      </c>
      <c r="G824" s="69"/>
      <c r="H824" s="69"/>
    </row>
    <row r="825" spans="1:8">
      <c r="A825" s="21">
        <v>14</v>
      </c>
      <c r="B825" s="21" t="s">
        <v>306</v>
      </c>
      <c r="C825" s="22" t="s">
        <v>505</v>
      </c>
      <c r="D825" s="17">
        <v>500</v>
      </c>
      <c r="E825" s="44" t="s">
        <v>291</v>
      </c>
      <c r="F825" s="66">
        <f>F826</f>
        <v>300</v>
      </c>
      <c r="G825" s="69"/>
      <c r="H825" s="69"/>
    </row>
    <row r="826" spans="1:8">
      <c r="A826" s="21">
        <v>14</v>
      </c>
      <c r="B826" s="17" t="s">
        <v>306</v>
      </c>
      <c r="C826" s="9" t="s">
        <v>505</v>
      </c>
      <c r="D826" s="17" t="s">
        <v>292</v>
      </c>
      <c r="E826" s="44" t="s">
        <v>293</v>
      </c>
      <c r="F826" s="66">
        <v>300</v>
      </c>
      <c r="G826" s="69"/>
      <c r="H826" s="69"/>
    </row>
    <row r="827" spans="1:8" ht="48">
      <c r="A827" s="21">
        <v>14</v>
      </c>
      <c r="B827" s="21" t="s">
        <v>306</v>
      </c>
      <c r="C827" s="22" t="s">
        <v>623</v>
      </c>
      <c r="D827" s="17"/>
      <c r="E827" s="44" t="s">
        <v>622</v>
      </c>
      <c r="F827" s="66">
        <f>F828</f>
        <v>78.804000000000002</v>
      </c>
      <c r="G827" s="69"/>
      <c r="H827" s="69"/>
    </row>
    <row r="828" spans="1:8">
      <c r="A828" s="21">
        <v>14</v>
      </c>
      <c r="B828" s="21" t="s">
        <v>306</v>
      </c>
      <c r="C828" s="22" t="s">
        <v>623</v>
      </c>
      <c r="D828" s="17">
        <v>500</v>
      </c>
      <c r="E828" s="44" t="s">
        <v>291</v>
      </c>
      <c r="F828" s="66">
        <f>F829</f>
        <v>78.804000000000002</v>
      </c>
      <c r="G828" s="69"/>
      <c r="H828" s="69"/>
    </row>
    <row r="829" spans="1:8" ht="12.75" thickBot="1">
      <c r="A829" s="21">
        <v>14</v>
      </c>
      <c r="B829" s="21" t="s">
        <v>306</v>
      </c>
      <c r="C829" s="22" t="s">
        <v>623</v>
      </c>
      <c r="D829" s="21" t="s">
        <v>292</v>
      </c>
      <c r="E829" s="54" t="s">
        <v>293</v>
      </c>
      <c r="F829" s="66">
        <v>78.804000000000002</v>
      </c>
      <c r="G829" s="69"/>
      <c r="H829" s="69"/>
    </row>
    <row r="830" spans="1:8" ht="12.75" thickBot="1">
      <c r="A830" s="79"/>
      <c r="B830" s="53"/>
      <c r="C830" s="53"/>
      <c r="D830" s="53"/>
      <c r="E830" s="53" t="s">
        <v>15</v>
      </c>
      <c r="F830" s="53">
        <f>F820+F799+F777+F726+F669+F356+F316+F212+F181+F15+F813</f>
        <v>1380336.81</v>
      </c>
      <c r="G830" s="100">
        <f>G820+G799+G777+G726+G669+G356+G316+G212+G181+G15+G813</f>
        <v>1198849.7279999999</v>
      </c>
      <c r="H830" s="100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15"/>
  <sheetViews>
    <sheetView topLeftCell="A187" workbookViewId="0">
      <selection activeCell="D40" sqref="D40"/>
    </sheetView>
  </sheetViews>
  <sheetFormatPr defaultColWidth="8.85546875" defaultRowHeight="12"/>
  <cols>
    <col min="1" max="1" width="4.5703125" style="159" customWidth="1"/>
    <col min="2" max="2" width="5.140625" style="159" customWidth="1"/>
    <col min="3" max="3" width="10.85546875" style="159" customWidth="1"/>
    <col min="4" max="4" width="4.85546875" style="159" customWidth="1"/>
    <col min="5" max="5" width="29.7109375" style="159" customWidth="1"/>
    <col min="6" max="6" width="13.5703125" style="159" customWidth="1"/>
    <col min="7" max="7" width="14.7109375" style="160" customWidth="1"/>
    <col min="8" max="8" width="13.85546875" style="160" customWidth="1"/>
    <col min="9" max="9" width="13.5703125" style="160" customWidth="1"/>
    <col min="10" max="10" width="11.5703125" style="160" customWidth="1"/>
    <col min="11" max="11" width="13.5703125" style="160" customWidth="1"/>
    <col min="12" max="12" width="13.85546875" style="160" customWidth="1"/>
    <col min="13" max="13" width="16.140625" style="160" customWidth="1"/>
    <col min="14" max="16384" width="8.85546875" style="160"/>
  </cols>
  <sheetData>
    <row r="1" spans="1:10" ht="12.75">
      <c r="G1" s="133"/>
      <c r="H1" s="18" t="s">
        <v>474</v>
      </c>
      <c r="I1" s="154"/>
      <c r="J1" s="162"/>
    </row>
    <row r="2" spans="1:10" ht="12.75">
      <c r="G2" s="134"/>
      <c r="H2" s="18" t="s">
        <v>983</v>
      </c>
      <c r="I2" s="154"/>
      <c r="J2" s="162"/>
    </row>
    <row r="3" spans="1:10" ht="12.75">
      <c r="G3" s="133"/>
      <c r="H3" s="18" t="s">
        <v>984</v>
      </c>
      <c r="I3" s="154"/>
      <c r="J3" s="162"/>
    </row>
    <row r="4" spans="1:10" ht="12.75">
      <c r="G4" s="133"/>
      <c r="H4" s="18" t="s">
        <v>985</v>
      </c>
      <c r="I4" s="154"/>
      <c r="J4" s="162"/>
    </row>
    <row r="5" spans="1:10" ht="12.75">
      <c r="G5" s="133"/>
      <c r="H5" s="18" t="s">
        <v>986</v>
      </c>
      <c r="I5" s="154"/>
      <c r="J5" s="162"/>
    </row>
    <row r="6" spans="1:10">
      <c r="H6" s="154"/>
      <c r="I6" s="154"/>
      <c r="J6" s="162"/>
    </row>
    <row r="7" spans="1:10" ht="54" customHeight="1">
      <c r="B7" s="233" t="s">
        <v>1053</v>
      </c>
      <c r="C7" s="234"/>
      <c r="D7" s="234"/>
      <c r="E7" s="234"/>
      <c r="F7" s="234"/>
      <c r="G7" s="236"/>
      <c r="H7" s="236"/>
    </row>
    <row r="8" spans="1:10" s="224" customFormat="1" ht="12.75" customHeight="1">
      <c r="A8" s="237" t="s">
        <v>16</v>
      </c>
      <c r="B8" s="237" t="s">
        <v>17</v>
      </c>
      <c r="C8" s="240" t="s">
        <v>231</v>
      </c>
      <c r="D8" s="237" t="s">
        <v>232</v>
      </c>
      <c r="E8" s="237" t="s">
        <v>18</v>
      </c>
      <c r="F8" s="241" t="s">
        <v>1042</v>
      </c>
      <c r="G8" s="242"/>
      <c r="H8" s="243"/>
    </row>
    <row r="9" spans="1:10" s="224" customFormat="1" ht="12.75" customHeight="1">
      <c r="A9" s="238"/>
      <c r="B9" s="238"/>
      <c r="C9" s="238"/>
      <c r="D9" s="238"/>
      <c r="E9" s="238"/>
      <c r="F9" s="244" t="s">
        <v>1057</v>
      </c>
      <c r="G9" s="241" t="s">
        <v>1041</v>
      </c>
      <c r="H9" s="243"/>
    </row>
    <row r="10" spans="1:10" ht="12" customHeight="1">
      <c r="A10" s="239"/>
      <c r="B10" s="239"/>
      <c r="C10" s="239"/>
      <c r="D10" s="239"/>
      <c r="E10" s="239"/>
      <c r="F10" s="245"/>
      <c r="G10" s="23" t="s">
        <v>1058</v>
      </c>
      <c r="H10" s="23" t="s">
        <v>1059</v>
      </c>
    </row>
    <row r="11" spans="1:10">
      <c r="A11" s="9" t="s">
        <v>19</v>
      </c>
      <c r="B11" s="9" t="s">
        <v>20</v>
      </c>
      <c r="C11" s="9" t="s">
        <v>58</v>
      </c>
      <c r="D11" s="9" t="s">
        <v>59</v>
      </c>
      <c r="E11" s="17">
        <v>5</v>
      </c>
      <c r="F11" s="39">
        <v>6</v>
      </c>
      <c r="G11" s="81">
        <v>7</v>
      </c>
      <c r="H11" s="81">
        <v>8</v>
      </c>
    </row>
    <row r="12" spans="1:10">
      <c r="A12" s="20" t="s">
        <v>240</v>
      </c>
      <c r="B12" s="20" t="s">
        <v>234</v>
      </c>
      <c r="C12" s="9"/>
      <c r="D12" s="9"/>
      <c r="E12" s="19" t="s">
        <v>21</v>
      </c>
      <c r="F12" s="120">
        <f>F13+F22+F35+F54+F61+F94+F100</f>
        <v>224130.769</v>
      </c>
      <c r="G12" s="120">
        <f t="shared" ref="G12:H12" si="0">G13+G22+G35+G54+G61+G94+G100</f>
        <v>190211.51</v>
      </c>
      <c r="H12" s="120">
        <f t="shared" si="0"/>
        <v>190348.21</v>
      </c>
      <c r="J12" s="148"/>
    </row>
    <row r="13" spans="1:10" ht="48">
      <c r="A13" s="92" t="s">
        <v>240</v>
      </c>
      <c r="B13" s="92" t="s">
        <v>280</v>
      </c>
      <c r="C13" s="102"/>
      <c r="D13" s="102"/>
      <c r="E13" s="106" t="s">
        <v>121</v>
      </c>
      <c r="F13" s="121">
        <f t="shared" ref="F13:H14" si="1">F14</f>
        <v>3053.6660000000002</v>
      </c>
      <c r="G13" s="121">
        <f t="shared" si="1"/>
        <v>3053.6660000000002</v>
      </c>
      <c r="H13" s="121">
        <f t="shared" si="1"/>
        <v>3053.6660000000002</v>
      </c>
    </row>
    <row r="14" spans="1:10" ht="48">
      <c r="A14" s="102" t="s">
        <v>240</v>
      </c>
      <c r="B14" s="102" t="s">
        <v>280</v>
      </c>
      <c r="C14" s="102" t="s">
        <v>43</v>
      </c>
      <c r="D14" s="174"/>
      <c r="E14" s="175" t="s">
        <v>790</v>
      </c>
      <c r="F14" s="176">
        <f t="shared" si="1"/>
        <v>3053.6660000000002</v>
      </c>
      <c r="G14" s="176">
        <f t="shared" si="1"/>
        <v>3053.6660000000002</v>
      </c>
      <c r="H14" s="176">
        <f t="shared" si="1"/>
        <v>3053.6660000000002</v>
      </c>
    </row>
    <row r="15" spans="1:10">
      <c r="A15" s="9" t="s">
        <v>240</v>
      </c>
      <c r="B15" s="9" t="s">
        <v>280</v>
      </c>
      <c r="C15" s="9" t="s">
        <v>780</v>
      </c>
      <c r="D15" s="17"/>
      <c r="E15" s="23" t="s">
        <v>706</v>
      </c>
      <c r="F15" s="110">
        <f>F17</f>
        <v>3053.6660000000002</v>
      </c>
      <c r="G15" s="110">
        <f>G17</f>
        <v>3053.6660000000002</v>
      </c>
      <c r="H15" s="110">
        <f>H17</f>
        <v>3053.6660000000002</v>
      </c>
    </row>
    <row r="16" spans="1:10" ht="36">
      <c r="A16" s="9" t="s">
        <v>240</v>
      </c>
      <c r="B16" s="9" t="s">
        <v>280</v>
      </c>
      <c r="C16" s="177" t="s">
        <v>781</v>
      </c>
      <c r="D16" s="17"/>
      <c r="E16" s="23" t="s">
        <v>955</v>
      </c>
      <c r="F16" s="110">
        <f>F17</f>
        <v>3053.6660000000002</v>
      </c>
      <c r="G16" s="110">
        <f t="shared" ref="G16:H16" si="2">G17</f>
        <v>3053.6660000000002</v>
      </c>
      <c r="H16" s="110">
        <f t="shared" si="2"/>
        <v>3053.6660000000002</v>
      </c>
    </row>
    <row r="17" spans="1:8" ht="36">
      <c r="A17" s="9" t="s">
        <v>240</v>
      </c>
      <c r="B17" s="9" t="s">
        <v>280</v>
      </c>
      <c r="C17" s="9" t="s">
        <v>785</v>
      </c>
      <c r="D17" s="17"/>
      <c r="E17" s="23" t="s">
        <v>707</v>
      </c>
      <c r="F17" s="110">
        <f>F19+F20+F21</f>
        <v>3053.6660000000002</v>
      </c>
      <c r="G17" s="110">
        <f>G19+G20+G21</f>
        <v>3053.6660000000002</v>
      </c>
      <c r="H17" s="110">
        <f>H19+H20+H21</f>
        <v>3053.6660000000002</v>
      </c>
    </row>
    <row r="18" spans="1:8" ht="96">
      <c r="A18" s="9" t="s">
        <v>240</v>
      </c>
      <c r="B18" s="9" t="s">
        <v>280</v>
      </c>
      <c r="C18" s="9" t="s">
        <v>785</v>
      </c>
      <c r="D18" s="25" t="s">
        <v>543</v>
      </c>
      <c r="E18" s="132" t="s">
        <v>544</v>
      </c>
      <c r="F18" s="110">
        <f>F19+F20+F21</f>
        <v>3053.6660000000002</v>
      </c>
      <c r="G18" s="110">
        <f>G19+G20+G21</f>
        <v>3053.6660000000002</v>
      </c>
      <c r="H18" s="110">
        <f>H19+H20+H21</f>
        <v>3053.6660000000002</v>
      </c>
    </row>
    <row r="19" spans="1:8" ht="36">
      <c r="A19" s="9" t="s">
        <v>240</v>
      </c>
      <c r="B19" s="9" t="s">
        <v>280</v>
      </c>
      <c r="C19" s="9" t="s">
        <v>785</v>
      </c>
      <c r="D19" s="26" t="s">
        <v>545</v>
      </c>
      <c r="E19" s="136" t="s">
        <v>170</v>
      </c>
      <c r="F19" s="110">
        <v>1625.366</v>
      </c>
      <c r="G19" s="110">
        <v>1625.366</v>
      </c>
      <c r="H19" s="110">
        <v>1625.366</v>
      </c>
    </row>
    <row r="20" spans="1:8" ht="60">
      <c r="A20" s="9" t="s">
        <v>240</v>
      </c>
      <c r="B20" s="9" t="s">
        <v>280</v>
      </c>
      <c r="C20" s="9" t="s">
        <v>785</v>
      </c>
      <c r="D20" s="26" t="s">
        <v>546</v>
      </c>
      <c r="E20" s="136" t="s">
        <v>171</v>
      </c>
      <c r="F20" s="110">
        <v>720</v>
      </c>
      <c r="G20" s="110">
        <v>720</v>
      </c>
      <c r="H20" s="110">
        <v>720</v>
      </c>
    </row>
    <row r="21" spans="1:8" s="173" customFormat="1" ht="72">
      <c r="A21" s="9" t="s">
        <v>240</v>
      </c>
      <c r="B21" s="9" t="s">
        <v>280</v>
      </c>
      <c r="C21" s="9" t="s">
        <v>785</v>
      </c>
      <c r="D21" s="26">
        <v>129</v>
      </c>
      <c r="E21" s="136" t="s">
        <v>172</v>
      </c>
      <c r="F21" s="110">
        <v>708.3</v>
      </c>
      <c r="G21" s="110">
        <v>708.3</v>
      </c>
      <c r="H21" s="110">
        <v>708.3</v>
      </c>
    </row>
    <row r="22" spans="1:8" ht="72">
      <c r="A22" s="93" t="s">
        <v>240</v>
      </c>
      <c r="B22" s="93" t="s">
        <v>306</v>
      </c>
      <c r="C22" s="92"/>
      <c r="D22" s="93"/>
      <c r="E22" s="106" t="s">
        <v>57</v>
      </c>
      <c r="F22" s="121">
        <f t="shared" ref="F22:H23" si="3">F23</f>
        <v>6319.5320000000002</v>
      </c>
      <c r="G22" s="121">
        <f t="shared" si="3"/>
        <v>6319.5320000000002</v>
      </c>
      <c r="H22" s="121">
        <f t="shared" si="3"/>
        <v>6319.5320000000002</v>
      </c>
    </row>
    <row r="23" spans="1:8" ht="24">
      <c r="A23" s="17" t="s">
        <v>240</v>
      </c>
      <c r="B23" s="17" t="s">
        <v>306</v>
      </c>
      <c r="C23" s="9" t="s">
        <v>124</v>
      </c>
      <c r="D23" s="17"/>
      <c r="E23" s="23" t="s">
        <v>66</v>
      </c>
      <c r="F23" s="110">
        <f t="shared" si="3"/>
        <v>6319.5320000000002</v>
      </c>
      <c r="G23" s="110">
        <f t="shared" si="3"/>
        <v>6319.5320000000002</v>
      </c>
      <c r="H23" s="110">
        <f t="shared" si="3"/>
        <v>6319.5320000000002</v>
      </c>
    </row>
    <row r="24" spans="1:8" ht="48">
      <c r="A24" s="17" t="s">
        <v>240</v>
      </c>
      <c r="B24" s="17" t="s">
        <v>306</v>
      </c>
      <c r="C24" s="9" t="s">
        <v>123</v>
      </c>
      <c r="D24" s="17"/>
      <c r="E24" s="23" t="s">
        <v>63</v>
      </c>
      <c r="F24" s="110">
        <f>F25+F30</f>
        <v>6319.5320000000002</v>
      </c>
      <c r="G24" s="110">
        <f>G25+G30</f>
        <v>6319.5320000000002</v>
      </c>
      <c r="H24" s="110">
        <f>H25+H30</f>
        <v>6319.5320000000002</v>
      </c>
    </row>
    <row r="25" spans="1:8" ht="60">
      <c r="A25" s="17" t="s">
        <v>240</v>
      </c>
      <c r="B25" s="17" t="s">
        <v>306</v>
      </c>
      <c r="C25" s="9" t="s">
        <v>773</v>
      </c>
      <c r="D25" s="17"/>
      <c r="E25" s="23" t="s">
        <v>974</v>
      </c>
      <c r="F25" s="110">
        <f>F26</f>
        <v>2014.9560000000001</v>
      </c>
      <c r="G25" s="110">
        <f>G26</f>
        <v>2014.9560000000001</v>
      </c>
      <c r="H25" s="110">
        <f>H26</f>
        <v>2014.9560000000001</v>
      </c>
    </row>
    <row r="26" spans="1:8" ht="96">
      <c r="A26" s="17" t="s">
        <v>240</v>
      </c>
      <c r="B26" s="17" t="s">
        <v>306</v>
      </c>
      <c r="C26" s="9" t="s">
        <v>773</v>
      </c>
      <c r="D26" s="25" t="s">
        <v>543</v>
      </c>
      <c r="E26" s="132" t="s">
        <v>544</v>
      </c>
      <c r="F26" s="110">
        <f>F27+F28+F29</f>
        <v>2014.9560000000001</v>
      </c>
      <c r="G26" s="110">
        <f>G27+G28+G29</f>
        <v>2014.9560000000001</v>
      </c>
      <c r="H26" s="110">
        <f>H27+H28+H29</f>
        <v>2014.9560000000001</v>
      </c>
    </row>
    <row r="27" spans="1:8" ht="36">
      <c r="A27" s="17" t="s">
        <v>240</v>
      </c>
      <c r="B27" s="17" t="s">
        <v>306</v>
      </c>
      <c r="C27" s="9" t="s">
        <v>773</v>
      </c>
      <c r="D27" s="26" t="s">
        <v>545</v>
      </c>
      <c r="E27" s="136" t="s">
        <v>170</v>
      </c>
      <c r="F27" s="110">
        <v>1147.586</v>
      </c>
      <c r="G27" s="110">
        <v>1147.586</v>
      </c>
      <c r="H27" s="110">
        <v>1147.586</v>
      </c>
    </row>
    <row r="28" spans="1:8" ht="47.25" customHeight="1">
      <c r="A28" s="17" t="s">
        <v>240</v>
      </c>
      <c r="B28" s="17" t="s">
        <v>306</v>
      </c>
      <c r="C28" s="9" t="s">
        <v>773</v>
      </c>
      <c r="D28" s="26" t="s">
        <v>546</v>
      </c>
      <c r="E28" s="136" t="s">
        <v>171</v>
      </c>
      <c r="F28" s="110">
        <v>400</v>
      </c>
      <c r="G28" s="110">
        <v>400</v>
      </c>
      <c r="H28" s="110">
        <v>400</v>
      </c>
    </row>
    <row r="29" spans="1:8" ht="72">
      <c r="A29" s="17" t="s">
        <v>240</v>
      </c>
      <c r="B29" s="17" t="s">
        <v>306</v>
      </c>
      <c r="C29" s="9" t="s">
        <v>773</v>
      </c>
      <c r="D29" s="26">
        <v>129</v>
      </c>
      <c r="E29" s="136" t="s">
        <v>172</v>
      </c>
      <c r="F29" s="110">
        <v>467.37</v>
      </c>
      <c r="G29" s="110">
        <v>467.37</v>
      </c>
      <c r="H29" s="110">
        <v>467.37</v>
      </c>
    </row>
    <row r="30" spans="1:8" ht="61.5" customHeight="1">
      <c r="A30" s="17" t="s">
        <v>240</v>
      </c>
      <c r="B30" s="17" t="s">
        <v>306</v>
      </c>
      <c r="C30" s="9" t="s">
        <v>772</v>
      </c>
      <c r="D30" s="26"/>
      <c r="E30" s="142" t="s">
        <v>645</v>
      </c>
      <c r="F30" s="110">
        <f>F31</f>
        <v>4304.576</v>
      </c>
      <c r="G30" s="110">
        <f>G31</f>
        <v>4304.576</v>
      </c>
      <c r="H30" s="110">
        <f>H31</f>
        <v>4304.576</v>
      </c>
    </row>
    <row r="31" spans="1:8" ht="96">
      <c r="A31" s="17" t="s">
        <v>240</v>
      </c>
      <c r="B31" s="17" t="s">
        <v>306</v>
      </c>
      <c r="C31" s="9" t="s">
        <v>772</v>
      </c>
      <c r="D31" s="25" t="s">
        <v>543</v>
      </c>
      <c r="E31" s="132" t="s">
        <v>544</v>
      </c>
      <c r="F31" s="110">
        <f>F32+F33+F34</f>
        <v>4304.576</v>
      </c>
      <c r="G31" s="110">
        <f>G32+G33+G34</f>
        <v>4304.576</v>
      </c>
      <c r="H31" s="110">
        <f>H32+H33+H34</f>
        <v>4304.576</v>
      </c>
    </row>
    <row r="32" spans="1:8" ht="36">
      <c r="A32" s="17" t="s">
        <v>240</v>
      </c>
      <c r="B32" s="17" t="s">
        <v>306</v>
      </c>
      <c r="C32" s="9" t="s">
        <v>772</v>
      </c>
      <c r="D32" s="26" t="s">
        <v>545</v>
      </c>
      <c r="E32" s="136" t="s">
        <v>170</v>
      </c>
      <c r="F32" s="110">
        <v>2506.1260000000002</v>
      </c>
      <c r="G32" s="110">
        <v>2506.1260000000002</v>
      </c>
      <c r="H32" s="110">
        <v>2506.1260000000002</v>
      </c>
    </row>
    <row r="33" spans="1:8" ht="60">
      <c r="A33" s="17" t="s">
        <v>240</v>
      </c>
      <c r="B33" s="17" t="s">
        <v>306</v>
      </c>
      <c r="C33" s="9" t="s">
        <v>772</v>
      </c>
      <c r="D33" s="26" t="s">
        <v>546</v>
      </c>
      <c r="E33" s="136" t="s">
        <v>171</v>
      </c>
      <c r="F33" s="110">
        <v>800</v>
      </c>
      <c r="G33" s="110">
        <v>800</v>
      </c>
      <c r="H33" s="110">
        <v>800</v>
      </c>
    </row>
    <row r="34" spans="1:8" ht="72">
      <c r="A34" s="17" t="s">
        <v>240</v>
      </c>
      <c r="B34" s="17" t="s">
        <v>306</v>
      </c>
      <c r="C34" s="9" t="s">
        <v>772</v>
      </c>
      <c r="D34" s="26">
        <v>129</v>
      </c>
      <c r="E34" s="136" t="s">
        <v>172</v>
      </c>
      <c r="F34" s="110">
        <v>998.45</v>
      </c>
      <c r="G34" s="110">
        <v>998.45</v>
      </c>
      <c r="H34" s="110">
        <v>998.45</v>
      </c>
    </row>
    <row r="35" spans="1:8" ht="84">
      <c r="A35" s="93" t="s">
        <v>240</v>
      </c>
      <c r="B35" s="93" t="s">
        <v>233</v>
      </c>
      <c r="C35" s="93"/>
      <c r="D35" s="93"/>
      <c r="E35" s="106" t="s">
        <v>991</v>
      </c>
      <c r="F35" s="121">
        <f>F36</f>
        <v>78924.016999999993</v>
      </c>
      <c r="G35" s="121">
        <f>G36</f>
        <v>61890.517</v>
      </c>
      <c r="H35" s="121">
        <f>H36</f>
        <v>61890.517</v>
      </c>
    </row>
    <row r="36" spans="1:8" ht="48">
      <c r="A36" s="174" t="s">
        <v>240</v>
      </c>
      <c r="B36" s="174" t="s">
        <v>233</v>
      </c>
      <c r="C36" s="102" t="s">
        <v>43</v>
      </c>
      <c r="D36" s="174"/>
      <c r="E36" s="175" t="s">
        <v>790</v>
      </c>
      <c r="F36" s="176">
        <f t="shared" ref="F36:H37" si="4">F37</f>
        <v>78924.016999999993</v>
      </c>
      <c r="G36" s="176">
        <f t="shared" si="4"/>
        <v>61890.517</v>
      </c>
      <c r="H36" s="176">
        <f t="shared" si="4"/>
        <v>61890.517</v>
      </c>
    </row>
    <row r="37" spans="1:8">
      <c r="A37" s="17" t="s">
        <v>240</v>
      </c>
      <c r="B37" s="17" t="s">
        <v>233</v>
      </c>
      <c r="C37" s="9" t="s">
        <v>780</v>
      </c>
      <c r="D37" s="17"/>
      <c r="E37" s="23" t="s">
        <v>706</v>
      </c>
      <c r="F37" s="110">
        <f t="shared" si="4"/>
        <v>78924.016999999993</v>
      </c>
      <c r="G37" s="110">
        <f t="shared" si="4"/>
        <v>61890.517</v>
      </c>
      <c r="H37" s="110">
        <f t="shared" si="4"/>
        <v>61890.517</v>
      </c>
    </row>
    <row r="38" spans="1:8" ht="36">
      <c r="A38" s="17" t="s">
        <v>240</v>
      </c>
      <c r="B38" s="17" t="s">
        <v>233</v>
      </c>
      <c r="C38" s="177" t="s">
        <v>781</v>
      </c>
      <c r="D38" s="17"/>
      <c r="E38" s="23" t="s">
        <v>955</v>
      </c>
      <c r="F38" s="110">
        <f>F39+F46+F50</f>
        <v>78924.016999999993</v>
      </c>
      <c r="G38" s="110">
        <f>G39+G46+G50</f>
        <v>61890.517</v>
      </c>
      <c r="H38" s="110">
        <f>H39+H46+H50</f>
        <v>61890.517</v>
      </c>
    </row>
    <row r="39" spans="1:8" ht="36">
      <c r="A39" s="17" t="s">
        <v>240</v>
      </c>
      <c r="B39" s="17" t="s">
        <v>233</v>
      </c>
      <c r="C39" s="178" t="s">
        <v>782</v>
      </c>
      <c r="D39" s="17"/>
      <c r="E39" s="23" t="s">
        <v>709</v>
      </c>
      <c r="F39" s="110">
        <f>F40+F44</f>
        <v>45690.781000000003</v>
      </c>
      <c r="G39" s="110">
        <f>G40+G44</f>
        <v>45690.781000000003</v>
      </c>
      <c r="H39" s="110">
        <f>H40+H44</f>
        <v>45690.781000000003</v>
      </c>
    </row>
    <row r="40" spans="1:8" s="165" customFormat="1" ht="96">
      <c r="A40" s="17" t="s">
        <v>240</v>
      </c>
      <c r="B40" s="17" t="s">
        <v>233</v>
      </c>
      <c r="C40" s="178" t="s">
        <v>782</v>
      </c>
      <c r="D40" s="25" t="s">
        <v>543</v>
      </c>
      <c r="E40" s="132" t="s">
        <v>544</v>
      </c>
      <c r="F40" s="110">
        <f>F41+F42+F43</f>
        <v>44727.303</v>
      </c>
      <c r="G40" s="110">
        <f>G41+G42+G43</f>
        <v>44727.303</v>
      </c>
      <c r="H40" s="110">
        <f>H41+H42+H43</f>
        <v>44727.303</v>
      </c>
    </row>
    <row r="41" spans="1:8" s="165" customFormat="1" ht="36">
      <c r="A41" s="17" t="s">
        <v>240</v>
      </c>
      <c r="B41" s="17" t="s">
        <v>233</v>
      </c>
      <c r="C41" s="178" t="s">
        <v>782</v>
      </c>
      <c r="D41" s="26" t="s">
        <v>545</v>
      </c>
      <c r="E41" s="136" t="s">
        <v>170</v>
      </c>
      <c r="F41" s="110">
        <v>25472.768</v>
      </c>
      <c r="G41" s="110">
        <v>25472.768</v>
      </c>
      <c r="H41" s="110">
        <v>25472.768</v>
      </c>
    </row>
    <row r="42" spans="1:8" s="165" customFormat="1" ht="60">
      <c r="A42" s="17" t="s">
        <v>240</v>
      </c>
      <c r="B42" s="17" t="s">
        <v>233</v>
      </c>
      <c r="C42" s="178" t="s">
        <v>782</v>
      </c>
      <c r="D42" s="26" t="s">
        <v>546</v>
      </c>
      <c r="E42" s="136" t="s">
        <v>171</v>
      </c>
      <c r="F42" s="110">
        <v>8880</v>
      </c>
      <c r="G42" s="110">
        <v>8880</v>
      </c>
      <c r="H42" s="110">
        <v>8880</v>
      </c>
    </row>
    <row r="43" spans="1:8" s="165" customFormat="1" ht="72">
      <c r="A43" s="17" t="s">
        <v>240</v>
      </c>
      <c r="B43" s="17" t="s">
        <v>233</v>
      </c>
      <c r="C43" s="178" t="s">
        <v>782</v>
      </c>
      <c r="D43" s="26">
        <v>129</v>
      </c>
      <c r="E43" s="136" t="s">
        <v>172</v>
      </c>
      <c r="F43" s="110">
        <v>10374.535</v>
      </c>
      <c r="G43" s="110">
        <v>10374.535</v>
      </c>
      <c r="H43" s="110">
        <v>10374.535</v>
      </c>
    </row>
    <row r="44" spans="1:8" s="165" customFormat="1" ht="36">
      <c r="A44" s="17" t="s">
        <v>240</v>
      </c>
      <c r="B44" s="17" t="s">
        <v>233</v>
      </c>
      <c r="C44" s="178" t="s">
        <v>782</v>
      </c>
      <c r="D44" s="25" t="s">
        <v>242</v>
      </c>
      <c r="E44" s="132" t="s">
        <v>654</v>
      </c>
      <c r="F44" s="110">
        <f>F45</f>
        <v>963.47799999999995</v>
      </c>
      <c r="G44" s="110">
        <f>G45</f>
        <v>963.47799999999995</v>
      </c>
      <c r="H44" s="110">
        <f>H45</f>
        <v>963.47799999999995</v>
      </c>
    </row>
    <row r="45" spans="1:8" s="165" customFormat="1" ht="24">
      <c r="A45" s="17" t="s">
        <v>240</v>
      </c>
      <c r="B45" s="17" t="s">
        <v>233</v>
      </c>
      <c r="C45" s="178" t="s">
        <v>782</v>
      </c>
      <c r="D45" s="17" t="s">
        <v>244</v>
      </c>
      <c r="E45" s="23" t="s">
        <v>640</v>
      </c>
      <c r="F45" s="110">
        <v>963.47799999999995</v>
      </c>
      <c r="G45" s="110">
        <v>963.47799999999995</v>
      </c>
      <c r="H45" s="110">
        <v>963.47799999999995</v>
      </c>
    </row>
    <row r="46" spans="1:8" ht="60">
      <c r="A46" s="17" t="s">
        <v>240</v>
      </c>
      <c r="B46" s="17" t="s">
        <v>233</v>
      </c>
      <c r="C46" s="9" t="s">
        <v>783</v>
      </c>
      <c r="D46" s="26"/>
      <c r="E46" s="136" t="s">
        <v>718</v>
      </c>
      <c r="F46" s="110">
        <f>F47</f>
        <v>16199.735999999999</v>
      </c>
      <c r="G46" s="110">
        <f>G47</f>
        <v>16199.735999999999</v>
      </c>
      <c r="H46" s="110">
        <f>H47</f>
        <v>16199.735999999999</v>
      </c>
    </row>
    <row r="47" spans="1:8" ht="96">
      <c r="A47" s="17" t="s">
        <v>240</v>
      </c>
      <c r="B47" s="17" t="s">
        <v>233</v>
      </c>
      <c r="C47" s="9" t="s">
        <v>783</v>
      </c>
      <c r="D47" s="25" t="s">
        <v>543</v>
      </c>
      <c r="E47" s="132" t="s">
        <v>544</v>
      </c>
      <c r="F47" s="110">
        <f>F48+F49</f>
        <v>16199.735999999999</v>
      </c>
      <c r="G47" s="110">
        <f>G48+G49</f>
        <v>16199.735999999999</v>
      </c>
      <c r="H47" s="110">
        <f>H48+H49</f>
        <v>16199.735999999999</v>
      </c>
    </row>
    <row r="48" spans="1:8" ht="36">
      <c r="A48" s="17" t="s">
        <v>240</v>
      </c>
      <c r="B48" s="17" t="s">
        <v>233</v>
      </c>
      <c r="C48" s="9" t="s">
        <v>783</v>
      </c>
      <c r="D48" s="26" t="s">
        <v>545</v>
      </c>
      <c r="E48" s="136" t="s">
        <v>170</v>
      </c>
      <c r="F48" s="110">
        <v>12442.194</v>
      </c>
      <c r="G48" s="110">
        <v>12442.194</v>
      </c>
      <c r="H48" s="110">
        <v>12442.194</v>
      </c>
    </row>
    <row r="49" spans="1:12" ht="72">
      <c r="A49" s="17" t="s">
        <v>240</v>
      </c>
      <c r="B49" s="17" t="s">
        <v>233</v>
      </c>
      <c r="C49" s="9" t="s">
        <v>783</v>
      </c>
      <c r="D49" s="26">
        <v>129</v>
      </c>
      <c r="E49" s="136" t="s">
        <v>172</v>
      </c>
      <c r="F49" s="110">
        <v>3757.5419999999999</v>
      </c>
      <c r="G49" s="110">
        <v>3757.5419999999999</v>
      </c>
      <c r="H49" s="110">
        <v>3757.5419999999999</v>
      </c>
    </row>
    <row r="50" spans="1:12" s="163" customFormat="1" ht="36">
      <c r="A50" s="17" t="s">
        <v>240</v>
      </c>
      <c r="B50" s="17" t="s">
        <v>233</v>
      </c>
      <c r="C50" s="9" t="s">
        <v>940</v>
      </c>
      <c r="D50" s="26"/>
      <c r="E50" s="136" t="s">
        <v>764</v>
      </c>
      <c r="F50" s="110">
        <f>F51</f>
        <v>17033.5</v>
      </c>
      <c r="G50" s="110">
        <f>G51</f>
        <v>0</v>
      </c>
      <c r="H50" s="110">
        <f>H51</f>
        <v>0</v>
      </c>
    </row>
    <row r="51" spans="1:12" ht="96">
      <c r="A51" s="17" t="s">
        <v>240</v>
      </c>
      <c r="B51" s="17" t="s">
        <v>233</v>
      </c>
      <c r="C51" s="9" t="s">
        <v>940</v>
      </c>
      <c r="D51" s="25" t="s">
        <v>543</v>
      </c>
      <c r="E51" s="132" t="s">
        <v>544</v>
      </c>
      <c r="F51" s="110">
        <f>F52+F53</f>
        <v>17033.5</v>
      </c>
      <c r="G51" s="110">
        <f>G52+G53</f>
        <v>0</v>
      </c>
      <c r="H51" s="110">
        <f>H52+H53</f>
        <v>0</v>
      </c>
    </row>
    <row r="52" spans="1:12" ht="36">
      <c r="A52" s="17" t="s">
        <v>240</v>
      </c>
      <c r="B52" s="17" t="s">
        <v>233</v>
      </c>
      <c r="C52" s="9" t="s">
        <v>940</v>
      </c>
      <c r="D52" s="26" t="s">
        <v>545</v>
      </c>
      <c r="E52" s="136" t="s">
        <v>170</v>
      </c>
      <c r="F52" s="110">
        <v>13082.6</v>
      </c>
      <c r="G52" s="110">
        <v>0</v>
      </c>
      <c r="H52" s="110">
        <v>0</v>
      </c>
    </row>
    <row r="53" spans="1:12" ht="72">
      <c r="A53" s="17" t="s">
        <v>240</v>
      </c>
      <c r="B53" s="17" t="s">
        <v>233</v>
      </c>
      <c r="C53" s="9" t="s">
        <v>940</v>
      </c>
      <c r="D53" s="26">
        <v>129</v>
      </c>
      <c r="E53" s="136" t="s">
        <v>172</v>
      </c>
      <c r="F53" s="110">
        <v>3950.9</v>
      </c>
      <c r="G53" s="110">
        <v>0</v>
      </c>
      <c r="H53" s="110">
        <v>0</v>
      </c>
    </row>
    <row r="54" spans="1:12">
      <c r="A54" s="93" t="s">
        <v>240</v>
      </c>
      <c r="B54" s="92" t="s">
        <v>26</v>
      </c>
      <c r="C54" s="92"/>
      <c r="D54" s="103"/>
      <c r="E54" s="155" t="s">
        <v>352</v>
      </c>
      <c r="F54" s="121">
        <f t="shared" ref="F54:H59" si="5">F55</f>
        <v>12.4</v>
      </c>
      <c r="G54" s="121">
        <f t="shared" si="5"/>
        <v>12.9</v>
      </c>
      <c r="H54" s="121">
        <f t="shared" si="5"/>
        <v>146.69999999999999</v>
      </c>
    </row>
    <row r="55" spans="1:12" ht="48">
      <c r="A55" s="174" t="s">
        <v>240</v>
      </c>
      <c r="B55" s="102" t="s">
        <v>26</v>
      </c>
      <c r="C55" s="102" t="s">
        <v>43</v>
      </c>
      <c r="D55" s="174"/>
      <c r="E55" s="175" t="s">
        <v>790</v>
      </c>
      <c r="F55" s="176">
        <f>F56</f>
        <v>12.4</v>
      </c>
      <c r="G55" s="176">
        <f t="shared" ref="G55:H56" si="6">G56</f>
        <v>12.9</v>
      </c>
      <c r="H55" s="176">
        <f t="shared" si="5"/>
        <v>146.69999999999999</v>
      </c>
    </row>
    <row r="56" spans="1:12" ht="36">
      <c r="A56" s="21" t="s">
        <v>240</v>
      </c>
      <c r="B56" s="22" t="s">
        <v>26</v>
      </c>
      <c r="C56" s="22" t="s">
        <v>44</v>
      </c>
      <c r="D56" s="21"/>
      <c r="E56" s="144" t="s">
        <v>710</v>
      </c>
      <c r="F56" s="110">
        <f>F57</f>
        <v>12.4</v>
      </c>
      <c r="G56" s="110">
        <f t="shared" si="6"/>
        <v>12.9</v>
      </c>
      <c r="H56" s="110">
        <f t="shared" si="6"/>
        <v>146.69999999999999</v>
      </c>
    </row>
    <row r="57" spans="1:12" ht="48">
      <c r="A57" s="21" t="s">
        <v>240</v>
      </c>
      <c r="B57" s="22" t="s">
        <v>26</v>
      </c>
      <c r="C57" s="22" t="s">
        <v>45</v>
      </c>
      <c r="D57" s="22"/>
      <c r="E57" s="144" t="s">
        <v>711</v>
      </c>
      <c r="F57" s="110">
        <f t="shared" si="5"/>
        <v>12.4</v>
      </c>
      <c r="G57" s="110">
        <f t="shared" si="5"/>
        <v>12.9</v>
      </c>
      <c r="H57" s="110">
        <f t="shared" si="5"/>
        <v>146.69999999999999</v>
      </c>
    </row>
    <row r="58" spans="1:12" ht="72">
      <c r="A58" s="17" t="s">
        <v>240</v>
      </c>
      <c r="B58" s="9" t="s">
        <v>26</v>
      </c>
      <c r="C58" s="178" t="s">
        <v>716</v>
      </c>
      <c r="D58" s="26"/>
      <c r="E58" s="139" t="s">
        <v>351</v>
      </c>
      <c r="F58" s="122">
        <f t="shared" si="5"/>
        <v>12.4</v>
      </c>
      <c r="G58" s="122">
        <f t="shared" si="5"/>
        <v>12.9</v>
      </c>
      <c r="H58" s="122">
        <f t="shared" si="5"/>
        <v>146.69999999999999</v>
      </c>
    </row>
    <row r="59" spans="1:12" ht="36">
      <c r="A59" s="17" t="s">
        <v>240</v>
      </c>
      <c r="B59" s="9" t="s">
        <v>26</v>
      </c>
      <c r="C59" s="178" t="s">
        <v>716</v>
      </c>
      <c r="D59" s="25" t="s">
        <v>242</v>
      </c>
      <c r="E59" s="132" t="s">
        <v>654</v>
      </c>
      <c r="F59" s="122">
        <f t="shared" si="5"/>
        <v>12.4</v>
      </c>
      <c r="G59" s="122">
        <f t="shared" si="5"/>
        <v>12.9</v>
      </c>
      <c r="H59" s="122">
        <f>H60</f>
        <v>146.69999999999999</v>
      </c>
    </row>
    <row r="60" spans="1:12" ht="24">
      <c r="A60" s="17" t="s">
        <v>240</v>
      </c>
      <c r="B60" s="9" t="s">
        <v>26</v>
      </c>
      <c r="C60" s="178" t="s">
        <v>716</v>
      </c>
      <c r="D60" s="17" t="s">
        <v>244</v>
      </c>
      <c r="E60" s="23" t="s">
        <v>640</v>
      </c>
      <c r="F60" s="110">
        <v>12.4</v>
      </c>
      <c r="G60" s="110">
        <v>12.9</v>
      </c>
      <c r="H60" s="110">
        <v>146.69999999999999</v>
      </c>
    </row>
    <row r="61" spans="1:12" ht="60">
      <c r="A61" s="93" t="s">
        <v>240</v>
      </c>
      <c r="B61" s="93" t="s">
        <v>22</v>
      </c>
      <c r="C61" s="92"/>
      <c r="D61" s="93"/>
      <c r="E61" s="106" t="s">
        <v>33</v>
      </c>
      <c r="F61" s="123">
        <f>F62+F80</f>
        <v>27914.07</v>
      </c>
      <c r="G61" s="123">
        <f t="shared" ref="G61:H61" si="7">G62+G80</f>
        <v>27164.002</v>
      </c>
      <c r="H61" s="123">
        <f t="shared" si="7"/>
        <v>27164.002</v>
      </c>
      <c r="I61" s="147"/>
      <c r="J61" s="147"/>
      <c r="K61" s="147"/>
      <c r="L61" s="146"/>
    </row>
    <row r="62" spans="1:12" ht="48">
      <c r="A62" s="17" t="s">
        <v>240</v>
      </c>
      <c r="B62" s="17" t="s">
        <v>22</v>
      </c>
      <c r="C62" s="102" t="s">
        <v>43</v>
      </c>
      <c r="D62" s="174"/>
      <c r="E62" s="175" t="s">
        <v>790</v>
      </c>
      <c r="F62" s="216">
        <f>F63</f>
        <v>23246.118999999999</v>
      </c>
      <c r="G62" s="216">
        <f>G63</f>
        <v>22708.062999999998</v>
      </c>
      <c r="H62" s="216">
        <f>H63</f>
        <v>22708.062999999998</v>
      </c>
      <c r="I62" s="147"/>
      <c r="J62" s="147"/>
      <c r="K62" s="147"/>
      <c r="L62" s="146"/>
    </row>
    <row r="63" spans="1:12">
      <c r="A63" s="17" t="s">
        <v>240</v>
      </c>
      <c r="B63" s="17" t="s">
        <v>22</v>
      </c>
      <c r="C63" s="9" t="s">
        <v>780</v>
      </c>
      <c r="D63" s="17"/>
      <c r="E63" s="23" t="s">
        <v>706</v>
      </c>
      <c r="F63" s="111">
        <f>F64</f>
        <v>23246.118999999999</v>
      </c>
      <c r="G63" s="111">
        <f t="shared" ref="G63:H63" si="8">G64</f>
        <v>22708.062999999998</v>
      </c>
      <c r="H63" s="111">
        <f t="shared" si="8"/>
        <v>22708.062999999998</v>
      </c>
      <c r="I63" s="147"/>
      <c r="J63" s="147"/>
      <c r="K63" s="147"/>
    </row>
    <row r="64" spans="1:12" ht="36">
      <c r="A64" s="17" t="s">
        <v>240</v>
      </c>
      <c r="B64" s="17" t="s">
        <v>22</v>
      </c>
      <c r="C64" s="177" t="s">
        <v>781</v>
      </c>
      <c r="D64" s="17"/>
      <c r="E64" s="23" t="s">
        <v>955</v>
      </c>
      <c r="F64" s="110">
        <f>F65+F72+F76</f>
        <v>23246.118999999999</v>
      </c>
      <c r="G64" s="110">
        <f>G65+G72+G76</f>
        <v>22708.062999999998</v>
      </c>
      <c r="H64" s="110">
        <f>H65+H72+H76</f>
        <v>22708.062999999998</v>
      </c>
      <c r="I64" s="147"/>
      <c r="J64" s="146"/>
      <c r="K64" s="146"/>
      <c r="L64" s="146"/>
    </row>
    <row r="65" spans="1:12" ht="60">
      <c r="A65" s="17" t="s">
        <v>240</v>
      </c>
      <c r="B65" s="17" t="s">
        <v>22</v>
      </c>
      <c r="C65" s="9" t="s">
        <v>786</v>
      </c>
      <c r="D65" s="17"/>
      <c r="E65" s="23" t="s">
        <v>857</v>
      </c>
      <c r="F65" s="110">
        <f>F66+F70</f>
        <v>15920.444</v>
      </c>
      <c r="G65" s="110">
        <f>G66+G70</f>
        <v>15807.169</v>
      </c>
      <c r="H65" s="110">
        <f>H66+H70</f>
        <v>15807.169</v>
      </c>
      <c r="I65" s="147"/>
      <c r="J65" s="147"/>
      <c r="K65" s="147"/>
    </row>
    <row r="66" spans="1:12" ht="96">
      <c r="A66" s="17" t="s">
        <v>240</v>
      </c>
      <c r="B66" s="17" t="s">
        <v>22</v>
      </c>
      <c r="C66" s="9" t="s">
        <v>786</v>
      </c>
      <c r="D66" s="25" t="s">
        <v>543</v>
      </c>
      <c r="E66" s="132" t="s">
        <v>544</v>
      </c>
      <c r="F66" s="110">
        <f>F67+F69+F68</f>
        <v>15426.294</v>
      </c>
      <c r="G66" s="110">
        <f>G67+G69+G68</f>
        <v>15313.019</v>
      </c>
      <c r="H66" s="110">
        <f>H67+H69+H68</f>
        <v>15313.019</v>
      </c>
    </row>
    <row r="67" spans="1:12" ht="36">
      <c r="A67" s="17" t="s">
        <v>240</v>
      </c>
      <c r="B67" s="17" t="s">
        <v>22</v>
      </c>
      <c r="C67" s="9" t="s">
        <v>786</v>
      </c>
      <c r="D67" s="26" t="s">
        <v>545</v>
      </c>
      <c r="E67" s="136" t="s">
        <v>170</v>
      </c>
      <c r="F67" s="110">
        <v>8848.152</v>
      </c>
      <c r="G67" s="110">
        <v>8761.152</v>
      </c>
      <c r="H67" s="110">
        <v>8761.152</v>
      </c>
      <c r="I67" s="148"/>
      <c r="J67" s="148"/>
      <c r="K67" s="148"/>
      <c r="L67" s="146"/>
    </row>
    <row r="68" spans="1:12" ht="48.75" customHeight="1">
      <c r="A68" s="17" t="s">
        <v>240</v>
      </c>
      <c r="B68" s="17" t="s">
        <v>22</v>
      </c>
      <c r="C68" s="9" t="s">
        <v>786</v>
      </c>
      <c r="D68" s="26" t="s">
        <v>546</v>
      </c>
      <c r="E68" s="136" t="s">
        <v>171</v>
      </c>
      <c r="F68" s="110">
        <v>3000</v>
      </c>
      <c r="G68" s="110">
        <v>3000</v>
      </c>
      <c r="H68" s="110">
        <v>3000</v>
      </c>
      <c r="I68" s="148"/>
      <c r="J68" s="148"/>
      <c r="K68" s="148"/>
      <c r="L68" s="146"/>
    </row>
    <row r="69" spans="1:12" ht="72">
      <c r="A69" s="17" t="s">
        <v>240</v>
      </c>
      <c r="B69" s="17" t="s">
        <v>22</v>
      </c>
      <c r="C69" s="9" t="s">
        <v>786</v>
      </c>
      <c r="D69" s="26">
        <v>129</v>
      </c>
      <c r="E69" s="136" t="s">
        <v>172</v>
      </c>
      <c r="F69" s="110">
        <v>3578.1419999999998</v>
      </c>
      <c r="G69" s="110">
        <v>3551.8670000000002</v>
      </c>
      <c r="H69" s="110">
        <v>3551.8670000000002</v>
      </c>
      <c r="I69" s="148"/>
      <c r="J69" s="148"/>
      <c r="K69" s="148"/>
      <c r="L69" s="146"/>
    </row>
    <row r="70" spans="1:12" ht="36">
      <c r="A70" s="17" t="s">
        <v>240</v>
      </c>
      <c r="B70" s="17" t="s">
        <v>22</v>
      </c>
      <c r="C70" s="9" t="s">
        <v>786</v>
      </c>
      <c r="D70" s="25" t="s">
        <v>242</v>
      </c>
      <c r="E70" s="132" t="s">
        <v>654</v>
      </c>
      <c r="F70" s="110">
        <f>F71</f>
        <v>494.15</v>
      </c>
      <c r="G70" s="110">
        <f>G71</f>
        <v>494.15</v>
      </c>
      <c r="H70" s="110">
        <f>H71</f>
        <v>494.15</v>
      </c>
      <c r="I70" s="148"/>
      <c r="J70" s="148"/>
      <c r="K70" s="148"/>
      <c r="L70" s="146"/>
    </row>
    <row r="71" spans="1:12" ht="24">
      <c r="A71" s="17" t="s">
        <v>240</v>
      </c>
      <c r="B71" s="17" t="s">
        <v>22</v>
      </c>
      <c r="C71" s="9" t="s">
        <v>786</v>
      </c>
      <c r="D71" s="17" t="s">
        <v>244</v>
      </c>
      <c r="E71" s="23" t="s">
        <v>640</v>
      </c>
      <c r="F71" s="110">
        <v>494.15</v>
      </c>
      <c r="G71" s="110">
        <v>494.15</v>
      </c>
      <c r="H71" s="110">
        <v>494.15</v>
      </c>
      <c r="I71" s="148"/>
      <c r="J71" s="148"/>
      <c r="K71" s="148"/>
      <c r="L71" s="146"/>
    </row>
    <row r="72" spans="1:12" ht="60">
      <c r="A72" s="17" t="s">
        <v>240</v>
      </c>
      <c r="B72" s="17" t="s">
        <v>22</v>
      </c>
      <c r="C72" s="9" t="s">
        <v>783</v>
      </c>
      <c r="D72" s="26"/>
      <c r="E72" s="136" t="s">
        <v>718</v>
      </c>
      <c r="F72" s="110">
        <f>F73</f>
        <v>6900.8939999999993</v>
      </c>
      <c r="G72" s="110">
        <f>G73</f>
        <v>6900.8939999999993</v>
      </c>
      <c r="H72" s="110">
        <f>H73</f>
        <v>6900.8939999999993</v>
      </c>
      <c r="I72" s="148"/>
      <c r="J72" s="148"/>
      <c r="K72" s="148"/>
      <c r="L72" s="146"/>
    </row>
    <row r="73" spans="1:12" ht="96">
      <c r="A73" s="17" t="s">
        <v>240</v>
      </c>
      <c r="B73" s="17" t="s">
        <v>22</v>
      </c>
      <c r="C73" s="9" t="s">
        <v>783</v>
      </c>
      <c r="D73" s="25" t="s">
        <v>543</v>
      </c>
      <c r="E73" s="132" t="s">
        <v>544</v>
      </c>
      <c r="F73" s="110">
        <f>F74+F75</f>
        <v>6900.8939999999993</v>
      </c>
      <c r="G73" s="110">
        <f>G74+G75</f>
        <v>6900.8939999999993</v>
      </c>
      <c r="H73" s="110">
        <f>H74+H75</f>
        <v>6900.8939999999993</v>
      </c>
      <c r="I73" s="148"/>
      <c r="J73" s="148"/>
      <c r="K73" s="148"/>
      <c r="L73" s="146"/>
    </row>
    <row r="74" spans="1:12" ht="36">
      <c r="A74" s="17" t="s">
        <v>240</v>
      </c>
      <c r="B74" s="17" t="s">
        <v>22</v>
      </c>
      <c r="C74" s="9" t="s">
        <v>783</v>
      </c>
      <c r="D74" s="26" t="s">
        <v>545</v>
      </c>
      <c r="E74" s="136" t="s">
        <v>170</v>
      </c>
      <c r="F74" s="110">
        <v>5300.2259999999997</v>
      </c>
      <c r="G74" s="110">
        <v>5300.2259999999997</v>
      </c>
      <c r="H74" s="110">
        <v>5300.2259999999997</v>
      </c>
      <c r="I74" s="148"/>
      <c r="J74" s="148"/>
      <c r="K74" s="148"/>
      <c r="L74" s="146"/>
    </row>
    <row r="75" spans="1:12" ht="72">
      <c r="A75" s="17" t="s">
        <v>240</v>
      </c>
      <c r="B75" s="17" t="s">
        <v>22</v>
      </c>
      <c r="C75" s="9" t="s">
        <v>783</v>
      </c>
      <c r="D75" s="26">
        <v>129</v>
      </c>
      <c r="E75" s="136" t="s">
        <v>172</v>
      </c>
      <c r="F75" s="110">
        <v>1600.6679999999999</v>
      </c>
      <c r="G75" s="110">
        <v>1600.6679999999999</v>
      </c>
      <c r="H75" s="110">
        <v>1600.6679999999999</v>
      </c>
      <c r="I75" s="148"/>
      <c r="J75" s="148"/>
      <c r="K75" s="148"/>
      <c r="L75" s="146"/>
    </row>
    <row r="76" spans="1:12" ht="36">
      <c r="A76" s="17" t="s">
        <v>240</v>
      </c>
      <c r="B76" s="17" t="s">
        <v>22</v>
      </c>
      <c r="C76" s="9" t="s">
        <v>940</v>
      </c>
      <c r="D76" s="26"/>
      <c r="E76" s="136" t="s">
        <v>764</v>
      </c>
      <c r="F76" s="110">
        <f>F77</f>
        <v>424.78100000000001</v>
      </c>
      <c r="G76" s="110">
        <f>G77</f>
        <v>0</v>
      </c>
      <c r="H76" s="110">
        <f>H77</f>
        <v>0</v>
      </c>
      <c r="I76" s="148"/>
      <c r="J76" s="148"/>
      <c r="K76" s="148"/>
      <c r="L76" s="146"/>
    </row>
    <row r="77" spans="1:12" ht="96">
      <c r="A77" s="17" t="s">
        <v>240</v>
      </c>
      <c r="B77" s="17" t="s">
        <v>22</v>
      </c>
      <c r="C77" s="9" t="s">
        <v>940</v>
      </c>
      <c r="D77" s="25" t="s">
        <v>543</v>
      </c>
      <c r="E77" s="132" t="s">
        <v>544</v>
      </c>
      <c r="F77" s="110">
        <f>F78+F79</f>
        <v>424.78100000000001</v>
      </c>
      <c r="G77" s="110">
        <f>G78+G79</f>
        <v>0</v>
      </c>
      <c r="H77" s="110">
        <f>H78+H79</f>
        <v>0</v>
      </c>
      <c r="I77" s="148"/>
      <c r="J77" s="148"/>
      <c r="K77" s="148"/>
      <c r="L77" s="146"/>
    </row>
    <row r="78" spans="1:12" ht="36">
      <c r="A78" s="17" t="s">
        <v>240</v>
      </c>
      <c r="B78" s="17" t="s">
        <v>22</v>
      </c>
      <c r="C78" s="9" t="s">
        <v>940</v>
      </c>
      <c r="D78" s="26" t="s">
        <v>545</v>
      </c>
      <c r="E78" s="136" t="s">
        <v>170</v>
      </c>
      <c r="F78" s="110">
        <v>326.25299999999999</v>
      </c>
      <c r="G78" s="110">
        <v>0</v>
      </c>
      <c r="H78" s="110">
        <v>0</v>
      </c>
      <c r="I78" s="148"/>
      <c r="J78" s="148"/>
      <c r="K78" s="148"/>
      <c r="L78" s="146"/>
    </row>
    <row r="79" spans="1:12" ht="72">
      <c r="A79" s="17" t="s">
        <v>240</v>
      </c>
      <c r="B79" s="17" t="s">
        <v>22</v>
      </c>
      <c r="C79" s="9" t="s">
        <v>940</v>
      </c>
      <c r="D79" s="26">
        <v>129</v>
      </c>
      <c r="E79" s="136" t="s">
        <v>172</v>
      </c>
      <c r="F79" s="110">
        <v>98.528000000000006</v>
      </c>
      <c r="G79" s="110">
        <v>0</v>
      </c>
      <c r="H79" s="110">
        <v>0</v>
      </c>
      <c r="I79" s="148"/>
      <c r="J79" s="148"/>
      <c r="K79" s="148"/>
      <c r="L79" s="146"/>
    </row>
    <row r="80" spans="1:12" s="167" customFormat="1" ht="24">
      <c r="A80" s="17" t="s">
        <v>240</v>
      </c>
      <c r="B80" s="17" t="s">
        <v>22</v>
      </c>
      <c r="C80" s="9" t="s">
        <v>124</v>
      </c>
      <c r="D80" s="17"/>
      <c r="E80" s="23" t="s">
        <v>66</v>
      </c>
      <c r="F80" s="110">
        <f>F81</f>
        <v>4667.951</v>
      </c>
      <c r="G80" s="110">
        <f t="shared" ref="G80:H80" si="9">G81</f>
        <v>4455.9390000000003</v>
      </c>
      <c r="H80" s="110">
        <f t="shared" si="9"/>
        <v>4455.9390000000003</v>
      </c>
      <c r="I80" s="148"/>
      <c r="J80" s="148"/>
      <c r="K80" s="148"/>
      <c r="L80" s="146"/>
    </row>
    <row r="81" spans="1:12" s="173" customFormat="1" ht="48">
      <c r="A81" s="17" t="s">
        <v>240</v>
      </c>
      <c r="B81" s="17" t="s">
        <v>22</v>
      </c>
      <c r="C81" s="9" t="s">
        <v>123</v>
      </c>
      <c r="D81" s="17"/>
      <c r="E81" s="23" t="s">
        <v>63</v>
      </c>
      <c r="F81" s="110">
        <f>F82+F89</f>
        <v>4667.951</v>
      </c>
      <c r="G81" s="110">
        <f>G82+G89</f>
        <v>4455.9390000000003</v>
      </c>
      <c r="H81" s="110">
        <f>H82+H89</f>
        <v>4455.9390000000003</v>
      </c>
      <c r="I81" s="148"/>
      <c r="J81" s="148"/>
      <c r="K81" s="148"/>
      <c r="L81" s="146"/>
    </row>
    <row r="82" spans="1:12" s="173" customFormat="1" ht="36">
      <c r="A82" s="17" t="s">
        <v>240</v>
      </c>
      <c r="B82" s="17" t="s">
        <v>22</v>
      </c>
      <c r="C82" s="29" t="s">
        <v>1018</v>
      </c>
      <c r="D82" s="17"/>
      <c r="E82" s="23" t="s">
        <v>1017</v>
      </c>
      <c r="F82" s="110">
        <f>F83+F87</f>
        <v>1492.153</v>
      </c>
      <c r="G82" s="110">
        <f>G83+G87</f>
        <v>1492.153</v>
      </c>
      <c r="H82" s="110">
        <f>H83+H87</f>
        <v>1492.153</v>
      </c>
      <c r="I82" s="148"/>
      <c r="J82" s="148"/>
      <c r="K82" s="148"/>
      <c r="L82" s="146"/>
    </row>
    <row r="83" spans="1:12" s="173" customFormat="1" ht="96">
      <c r="A83" s="17" t="s">
        <v>240</v>
      </c>
      <c r="B83" s="17" t="s">
        <v>22</v>
      </c>
      <c r="C83" s="29" t="s">
        <v>1018</v>
      </c>
      <c r="D83" s="25" t="s">
        <v>543</v>
      </c>
      <c r="E83" s="132" t="s">
        <v>544</v>
      </c>
      <c r="F83" s="110">
        <f>F84+F85+F86</f>
        <v>1437.0530000000001</v>
      </c>
      <c r="G83" s="110">
        <f>G84+G85+G86</f>
        <v>1437.0530000000001</v>
      </c>
      <c r="H83" s="110">
        <f>H84+H85+H86</f>
        <v>1437.0530000000001</v>
      </c>
      <c r="I83" s="148"/>
      <c r="J83" s="148"/>
      <c r="K83" s="148"/>
      <c r="L83" s="146"/>
    </row>
    <row r="84" spans="1:12" s="173" customFormat="1" ht="36">
      <c r="A84" s="17" t="s">
        <v>240</v>
      </c>
      <c r="B84" s="17" t="s">
        <v>22</v>
      </c>
      <c r="C84" s="29" t="s">
        <v>1018</v>
      </c>
      <c r="D84" s="26" t="s">
        <v>545</v>
      </c>
      <c r="E84" s="136" t="s">
        <v>170</v>
      </c>
      <c r="F84" s="110">
        <v>952.72799999999995</v>
      </c>
      <c r="G84" s="110">
        <v>952.72799999999995</v>
      </c>
      <c r="H84" s="110">
        <v>952.72799999999995</v>
      </c>
      <c r="I84" s="148"/>
      <c r="J84" s="148"/>
      <c r="K84" s="148"/>
      <c r="L84" s="146"/>
    </row>
    <row r="85" spans="1:12" s="167" customFormat="1" ht="60">
      <c r="A85" s="17" t="s">
        <v>240</v>
      </c>
      <c r="B85" s="17" t="s">
        <v>22</v>
      </c>
      <c r="C85" s="29" t="s">
        <v>1018</v>
      </c>
      <c r="D85" s="26" t="s">
        <v>546</v>
      </c>
      <c r="E85" s="136" t="s">
        <v>171</v>
      </c>
      <c r="F85" s="110">
        <v>151</v>
      </c>
      <c r="G85" s="110">
        <v>151</v>
      </c>
      <c r="H85" s="110">
        <v>151</v>
      </c>
      <c r="I85" s="148"/>
      <c r="J85" s="148"/>
      <c r="K85" s="148"/>
      <c r="L85" s="146"/>
    </row>
    <row r="86" spans="1:12" s="167" customFormat="1" ht="72">
      <c r="A86" s="17" t="s">
        <v>240</v>
      </c>
      <c r="B86" s="17" t="s">
        <v>22</v>
      </c>
      <c r="C86" s="29" t="s">
        <v>1018</v>
      </c>
      <c r="D86" s="26">
        <v>129</v>
      </c>
      <c r="E86" s="136" t="s">
        <v>172</v>
      </c>
      <c r="F86" s="110">
        <v>333.32499999999999</v>
      </c>
      <c r="G86" s="110">
        <v>333.32499999999999</v>
      </c>
      <c r="H86" s="110">
        <v>333.32499999999999</v>
      </c>
      <c r="I86" s="148"/>
      <c r="J86" s="148"/>
      <c r="K86" s="148"/>
      <c r="L86" s="146"/>
    </row>
    <row r="87" spans="1:12" s="167" customFormat="1" ht="36">
      <c r="A87" s="17" t="s">
        <v>240</v>
      </c>
      <c r="B87" s="17" t="s">
        <v>22</v>
      </c>
      <c r="C87" s="29" t="s">
        <v>1018</v>
      </c>
      <c r="D87" s="25" t="s">
        <v>242</v>
      </c>
      <c r="E87" s="132" t="s">
        <v>654</v>
      </c>
      <c r="F87" s="110">
        <f>F88</f>
        <v>55.1</v>
      </c>
      <c r="G87" s="110">
        <f>G88</f>
        <v>55.1</v>
      </c>
      <c r="H87" s="110">
        <f>H88</f>
        <v>55.1</v>
      </c>
      <c r="I87" s="148"/>
      <c r="J87" s="148"/>
      <c r="K87" s="148"/>
      <c r="L87" s="146"/>
    </row>
    <row r="88" spans="1:12" s="167" customFormat="1" ht="24">
      <c r="A88" s="21" t="s">
        <v>240</v>
      </c>
      <c r="B88" s="21" t="s">
        <v>22</v>
      </c>
      <c r="C88" s="29" t="s">
        <v>1018</v>
      </c>
      <c r="D88" s="21" t="s">
        <v>244</v>
      </c>
      <c r="E88" s="144" t="s">
        <v>640</v>
      </c>
      <c r="F88" s="124">
        <v>55.1</v>
      </c>
      <c r="G88" s="124">
        <v>55.1</v>
      </c>
      <c r="H88" s="124">
        <v>55.1</v>
      </c>
      <c r="I88" s="148"/>
      <c r="J88" s="148"/>
      <c r="K88" s="148"/>
      <c r="L88" s="146"/>
    </row>
    <row r="89" spans="1:12" ht="48">
      <c r="A89" s="17" t="s">
        <v>240</v>
      </c>
      <c r="B89" s="17" t="s">
        <v>22</v>
      </c>
      <c r="C89" s="29" t="s">
        <v>771</v>
      </c>
      <c r="D89" s="17"/>
      <c r="E89" s="23" t="s">
        <v>1019</v>
      </c>
      <c r="F89" s="110">
        <f>F90</f>
        <v>3175.7979999999998</v>
      </c>
      <c r="G89" s="110">
        <f>G90</f>
        <v>2963.7860000000001</v>
      </c>
      <c r="H89" s="110">
        <f>H90</f>
        <v>2963.7860000000001</v>
      </c>
    </row>
    <row r="90" spans="1:12" ht="96">
      <c r="A90" s="17" t="s">
        <v>240</v>
      </c>
      <c r="B90" s="17" t="s">
        <v>22</v>
      </c>
      <c r="C90" s="29" t="s">
        <v>771</v>
      </c>
      <c r="D90" s="25" t="s">
        <v>543</v>
      </c>
      <c r="E90" s="132" t="s">
        <v>544</v>
      </c>
      <c r="F90" s="110">
        <f>F91+F92+F93</f>
        <v>3175.7979999999998</v>
      </c>
      <c r="G90" s="110">
        <f>G91+G92+G93</f>
        <v>2963.7860000000001</v>
      </c>
      <c r="H90" s="110">
        <f>H91+H92+H93</f>
        <v>2963.7860000000001</v>
      </c>
    </row>
    <row r="91" spans="1:12" ht="36">
      <c r="A91" s="17" t="s">
        <v>240</v>
      </c>
      <c r="B91" s="17" t="s">
        <v>22</v>
      </c>
      <c r="C91" s="29" t="s">
        <v>771</v>
      </c>
      <c r="D91" s="26" t="s">
        <v>545</v>
      </c>
      <c r="E91" s="136" t="s">
        <v>170</v>
      </c>
      <c r="F91" s="110">
        <v>1990.1690000000001</v>
      </c>
      <c r="G91" s="110">
        <v>1827.3330000000001</v>
      </c>
      <c r="H91" s="110">
        <v>1827.3330000000001</v>
      </c>
    </row>
    <row r="92" spans="1:12" ht="60">
      <c r="A92" s="17" t="s">
        <v>240</v>
      </c>
      <c r="B92" s="17" t="s">
        <v>22</v>
      </c>
      <c r="C92" s="29" t="s">
        <v>771</v>
      </c>
      <c r="D92" s="26" t="s">
        <v>546</v>
      </c>
      <c r="E92" s="136" t="s">
        <v>171</v>
      </c>
      <c r="F92" s="110">
        <v>449</v>
      </c>
      <c r="G92" s="110">
        <v>449</v>
      </c>
      <c r="H92" s="110">
        <v>449</v>
      </c>
    </row>
    <row r="93" spans="1:12" ht="72">
      <c r="A93" s="17" t="s">
        <v>240</v>
      </c>
      <c r="B93" s="17" t="s">
        <v>22</v>
      </c>
      <c r="C93" s="29" t="s">
        <v>771</v>
      </c>
      <c r="D93" s="26">
        <v>129</v>
      </c>
      <c r="E93" s="136" t="s">
        <v>172</v>
      </c>
      <c r="F93" s="110">
        <v>736.62900000000002</v>
      </c>
      <c r="G93" s="110">
        <v>687.45299999999997</v>
      </c>
      <c r="H93" s="110">
        <v>687.45299999999997</v>
      </c>
    </row>
    <row r="94" spans="1:12">
      <c r="A94" s="93" t="s">
        <v>240</v>
      </c>
      <c r="B94" s="93" t="s">
        <v>308</v>
      </c>
      <c r="C94" s="92"/>
      <c r="D94" s="93"/>
      <c r="E94" s="106" t="s">
        <v>284</v>
      </c>
      <c r="F94" s="130">
        <f>F97</f>
        <v>1000</v>
      </c>
      <c r="G94" s="130">
        <f>G97</f>
        <v>1000</v>
      </c>
      <c r="H94" s="121">
        <f>H97</f>
        <v>1000</v>
      </c>
    </row>
    <row r="95" spans="1:12" ht="24">
      <c r="A95" s="17" t="s">
        <v>240</v>
      </c>
      <c r="B95" s="17" t="s">
        <v>308</v>
      </c>
      <c r="C95" s="9" t="s">
        <v>124</v>
      </c>
      <c r="D95" s="9"/>
      <c r="E95" s="23" t="s">
        <v>66</v>
      </c>
      <c r="F95" s="128">
        <f>F97</f>
        <v>1000</v>
      </c>
      <c r="G95" s="128">
        <f>G97</f>
        <v>1000</v>
      </c>
      <c r="H95" s="110">
        <f>H97</f>
        <v>1000</v>
      </c>
    </row>
    <row r="96" spans="1:12" ht="24">
      <c r="A96" s="17" t="s">
        <v>240</v>
      </c>
      <c r="B96" s="17" t="s">
        <v>308</v>
      </c>
      <c r="C96" s="9" t="s">
        <v>176</v>
      </c>
      <c r="D96" s="9"/>
      <c r="E96" s="23" t="s">
        <v>177</v>
      </c>
      <c r="F96" s="128">
        <f>F97</f>
        <v>1000</v>
      </c>
      <c r="G96" s="128">
        <f>G97</f>
        <v>1000</v>
      </c>
      <c r="H96" s="110">
        <f>H97</f>
        <v>1000</v>
      </c>
    </row>
    <row r="97" spans="1:13" ht="36">
      <c r="A97" s="17" t="s">
        <v>240</v>
      </c>
      <c r="B97" s="17" t="s">
        <v>308</v>
      </c>
      <c r="C97" s="9" t="s">
        <v>767</v>
      </c>
      <c r="D97" s="17"/>
      <c r="E97" s="23" t="s">
        <v>1020</v>
      </c>
      <c r="F97" s="128">
        <f>F99</f>
        <v>1000</v>
      </c>
      <c r="G97" s="128">
        <f>G99</f>
        <v>1000</v>
      </c>
      <c r="H97" s="110">
        <f>H99</f>
        <v>1000</v>
      </c>
    </row>
    <row r="98" spans="1:13">
      <c r="A98" s="17" t="s">
        <v>240</v>
      </c>
      <c r="B98" s="17" t="s">
        <v>308</v>
      </c>
      <c r="C98" s="9" t="s">
        <v>767</v>
      </c>
      <c r="D98" s="17">
        <v>800</v>
      </c>
      <c r="E98" s="23" t="s">
        <v>249</v>
      </c>
      <c r="F98" s="128">
        <f>F99</f>
        <v>1000</v>
      </c>
      <c r="G98" s="128">
        <f t="shared" ref="G98:H98" si="10">G99</f>
        <v>1000</v>
      </c>
      <c r="H98" s="128">
        <f t="shared" si="10"/>
        <v>1000</v>
      </c>
    </row>
    <row r="99" spans="1:13">
      <c r="A99" s="17" t="s">
        <v>240</v>
      </c>
      <c r="B99" s="17" t="s">
        <v>308</v>
      </c>
      <c r="C99" s="9" t="s">
        <v>767</v>
      </c>
      <c r="D99" s="17" t="s">
        <v>60</v>
      </c>
      <c r="E99" s="23" t="s">
        <v>65</v>
      </c>
      <c r="F99" s="128">
        <v>1000</v>
      </c>
      <c r="G99" s="128">
        <v>1000</v>
      </c>
      <c r="H99" s="110">
        <v>1000</v>
      </c>
    </row>
    <row r="100" spans="1:13" ht="24">
      <c r="A100" s="93" t="s">
        <v>240</v>
      </c>
      <c r="B100" s="93" t="s">
        <v>23</v>
      </c>
      <c r="C100" s="92"/>
      <c r="D100" s="93"/>
      <c r="E100" s="106" t="s">
        <v>24</v>
      </c>
      <c r="F100" s="130">
        <f>F101+F179+F145</f>
        <v>106907.084</v>
      </c>
      <c r="G100" s="130">
        <f>G101+G179+G145</f>
        <v>90770.892999999996</v>
      </c>
      <c r="H100" s="130">
        <f>H101+H179+H145</f>
        <v>90773.793000000005</v>
      </c>
    </row>
    <row r="101" spans="1:13" ht="48">
      <c r="A101" s="174" t="s">
        <v>240</v>
      </c>
      <c r="B101" s="174" t="s">
        <v>23</v>
      </c>
      <c r="C101" s="102" t="s">
        <v>43</v>
      </c>
      <c r="D101" s="174"/>
      <c r="E101" s="175" t="s">
        <v>790</v>
      </c>
      <c r="F101" s="176">
        <f>F102+F126</f>
        <v>79130.084000000003</v>
      </c>
      <c r="G101" s="176">
        <f>G102+G126</f>
        <v>63312.063999999998</v>
      </c>
      <c r="H101" s="176">
        <f>H102+H126</f>
        <v>63314.964000000007</v>
      </c>
      <c r="K101" s="147"/>
      <c r="L101" s="147"/>
      <c r="M101" s="147"/>
    </row>
    <row r="102" spans="1:13" ht="36">
      <c r="A102" s="17" t="s">
        <v>240</v>
      </c>
      <c r="B102" s="17" t="s">
        <v>23</v>
      </c>
      <c r="C102" s="9" t="s">
        <v>44</v>
      </c>
      <c r="D102" s="17"/>
      <c r="E102" s="23" t="s">
        <v>710</v>
      </c>
      <c r="F102" s="110">
        <f>F103+F119</f>
        <v>41664.879000000001</v>
      </c>
      <c r="G102" s="110">
        <f t="shared" ref="G102:H102" si="11">G103+G119</f>
        <v>39415.379000000001</v>
      </c>
      <c r="H102" s="110">
        <f t="shared" si="11"/>
        <v>39418.279000000002</v>
      </c>
    </row>
    <row r="103" spans="1:13" ht="60">
      <c r="A103" s="17" t="s">
        <v>240</v>
      </c>
      <c r="B103" s="17" t="s">
        <v>23</v>
      </c>
      <c r="C103" s="9" t="s">
        <v>102</v>
      </c>
      <c r="D103" s="17"/>
      <c r="E103" s="23" t="s">
        <v>712</v>
      </c>
      <c r="F103" s="110">
        <f>F104+F114</f>
        <v>41300.978999999999</v>
      </c>
      <c r="G103" s="110">
        <f t="shared" ref="G103:H103" si="12">G104+G114</f>
        <v>39048.779000000002</v>
      </c>
      <c r="H103" s="110">
        <f t="shared" si="12"/>
        <v>39048.779000000002</v>
      </c>
    </row>
    <row r="104" spans="1:13" ht="36">
      <c r="A104" s="17" t="s">
        <v>240</v>
      </c>
      <c r="B104" s="17" t="s">
        <v>23</v>
      </c>
      <c r="C104" s="9" t="s">
        <v>436</v>
      </c>
      <c r="D104" s="26"/>
      <c r="E104" s="139" t="s">
        <v>373</v>
      </c>
      <c r="F104" s="125">
        <f>F105+F109+F112</f>
        <v>40921.978999999999</v>
      </c>
      <c r="G104" s="125">
        <f>G105+G109+G112</f>
        <v>38669.779000000002</v>
      </c>
      <c r="H104" s="125">
        <f>H105+H109+H112</f>
        <v>38669.779000000002</v>
      </c>
    </row>
    <row r="105" spans="1:13" ht="96">
      <c r="A105" s="17" t="s">
        <v>240</v>
      </c>
      <c r="B105" s="17" t="s">
        <v>23</v>
      </c>
      <c r="C105" s="9" t="s">
        <v>436</v>
      </c>
      <c r="D105" s="25" t="s">
        <v>543</v>
      </c>
      <c r="E105" s="132" t="s">
        <v>544</v>
      </c>
      <c r="F105" s="125">
        <f>F106+F107+F108</f>
        <v>20477.973999999998</v>
      </c>
      <c r="G105" s="125">
        <f>G106+G107+G108</f>
        <v>20477.973999999998</v>
      </c>
      <c r="H105" s="125">
        <f>H106+H107+H108</f>
        <v>20477.973999999998</v>
      </c>
    </row>
    <row r="106" spans="1:13">
      <c r="A106" s="17" t="s">
        <v>240</v>
      </c>
      <c r="B106" s="17" t="s">
        <v>23</v>
      </c>
      <c r="C106" s="9" t="s">
        <v>436</v>
      </c>
      <c r="D106" s="26" t="s">
        <v>550</v>
      </c>
      <c r="E106" s="136" t="s">
        <v>644</v>
      </c>
      <c r="F106" s="125">
        <v>15715.188</v>
      </c>
      <c r="G106" s="125">
        <v>15715.188</v>
      </c>
      <c r="H106" s="125">
        <v>15715.188</v>
      </c>
    </row>
    <row r="107" spans="1:13" ht="36">
      <c r="A107" s="17" t="s">
        <v>240</v>
      </c>
      <c r="B107" s="17" t="s">
        <v>23</v>
      </c>
      <c r="C107" s="9" t="s">
        <v>436</v>
      </c>
      <c r="D107" s="26">
        <v>112</v>
      </c>
      <c r="E107" s="136" t="s">
        <v>547</v>
      </c>
      <c r="F107" s="125">
        <v>16.8</v>
      </c>
      <c r="G107" s="125">
        <v>16.8</v>
      </c>
      <c r="H107" s="125">
        <v>16.8</v>
      </c>
    </row>
    <row r="108" spans="1:13" ht="60">
      <c r="A108" s="17" t="s">
        <v>240</v>
      </c>
      <c r="B108" s="17" t="s">
        <v>23</v>
      </c>
      <c r="C108" s="9" t="s">
        <v>436</v>
      </c>
      <c r="D108" s="26">
        <v>119</v>
      </c>
      <c r="E108" s="136" t="s">
        <v>651</v>
      </c>
      <c r="F108" s="125">
        <v>4745.9859999999999</v>
      </c>
      <c r="G108" s="125">
        <v>4745.9859999999999</v>
      </c>
      <c r="H108" s="125">
        <v>4745.9859999999999</v>
      </c>
    </row>
    <row r="109" spans="1:13" ht="36">
      <c r="A109" s="17" t="s">
        <v>240</v>
      </c>
      <c r="B109" s="17" t="s">
        <v>23</v>
      </c>
      <c r="C109" s="9" t="s">
        <v>436</v>
      </c>
      <c r="D109" s="25" t="s">
        <v>242</v>
      </c>
      <c r="E109" s="132" t="s">
        <v>654</v>
      </c>
      <c r="F109" s="125">
        <f>F110+F111</f>
        <v>20417.844999999998</v>
      </c>
      <c r="G109" s="125">
        <f>G110+G111</f>
        <v>18165.645</v>
      </c>
      <c r="H109" s="125">
        <f>H110+H111</f>
        <v>18165.645</v>
      </c>
    </row>
    <row r="110" spans="1:13" ht="24">
      <c r="A110" s="17" t="s">
        <v>240</v>
      </c>
      <c r="B110" s="17" t="s">
        <v>23</v>
      </c>
      <c r="C110" s="9" t="s">
        <v>436</v>
      </c>
      <c r="D110" s="17" t="s">
        <v>244</v>
      </c>
      <c r="E110" s="23" t="s">
        <v>640</v>
      </c>
      <c r="F110" s="125">
        <v>17466.12</v>
      </c>
      <c r="G110" s="125">
        <v>15213.92</v>
      </c>
      <c r="H110" s="125">
        <v>15213.92</v>
      </c>
    </row>
    <row r="111" spans="1:13">
      <c r="A111" s="17" t="s">
        <v>240</v>
      </c>
      <c r="B111" s="17" t="s">
        <v>23</v>
      </c>
      <c r="C111" s="9" t="s">
        <v>436</v>
      </c>
      <c r="D111" s="17">
        <v>247</v>
      </c>
      <c r="E111" s="23" t="s">
        <v>680</v>
      </c>
      <c r="F111" s="125">
        <v>2951.7249999999999</v>
      </c>
      <c r="G111" s="125">
        <v>2951.7249999999999</v>
      </c>
      <c r="H111" s="125">
        <v>2951.7249999999999</v>
      </c>
    </row>
    <row r="112" spans="1:13" s="165" customFormat="1">
      <c r="A112" s="17" t="s">
        <v>240</v>
      </c>
      <c r="B112" s="17" t="s">
        <v>23</v>
      </c>
      <c r="C112" s="9" t="s">
        <v>436</v>
      </c>
      <c r="D112" s="25" t="s">
        <v>248</v>
      </c>
      <c r="E112" s="132" t="s">
        <v>249</v>
      </c>
      <c r="F112" s="110">
        <f>F113</f>
        <v>26.16</v>
      </c>
      <c r="G112" s="110">
        <f>G113</f>
        <v>26.16</v>
      </c>
      <c r="H112" s="110">
        <f>H113</f>
        <v>26.16</v>
      </c>
    </row>
    <row r="113" spans="1:8" s="165" customFormat="1">
      <c r="A113" s="17" t="s">
        <v>240</v>
      </c>
      <c r="B113" s="17" t="s">
        <v>23</v>
      </c>
      <c r="C113" s="9" t="s">
        <v>436</v>
      </c>
      <c r="D113" s="17" t="s">
        <v>548</v>
      </c>
      <c r="E113" s="136" t="s">
        <v>643</v>
      </c>
      <c r="F113" s="110">
        <v>26.16</v>
      </c>
      <c r="G113" s="110">
        <v>26.16</v>
      </c>
      <c r="H113" s="110">
        <v>26.16</v>
      </c>
    </row>
    <row r="114" spans="1:8" ht="24">
      <c r="A114" s="17" t="s">
        <v>240</v>
      </c>
      <c r="B114" s="17" t="s">
        <v>23</v>
      </c>
      <c r="C114" s="9" t="s">
        <v>714</v>
      </c>
      <c r="D114" s="17"/>
      <c r="E114" s="23" t="s">
        <v>713</v>
      </c>
      <c r="F114" s="110">
        <f>F115+F117</f>
        <v>379</v>
      </c>
      <c r="G114" s="110">
        <f>G115+G117</f>
        <v>379</v>
      </c>
      <c r="H114" s="110">
        <f>H115+H117</f>
        <v>379</v>
      </c>
    </row>
    <row r="115" spans="1:8" ht="36">
      <c r="A115" s="17" t="s">
        <v>240</v>
      </c>
      <c r="B115" s="17" t="s">
        <v>23</v>
      </c>
      <c r="C115" s="9" t="s">
        <v>714</v>
      </c>
      <c r="D115" s="25" t="s">
        <v>242</v>
      </c>
      <c r="E115" s="132" t="s">
        <v>654</v>
      </c>
      <c r="F115" s="110">
        <f>F116</f>
        <v>314</v>
      </c>
      <c r="G115" s="110">
        <f>G116</f>
        <v>314</v>
      </c>
      <c r="H115" s="110">
        <f>H116</f>
        <v>314</v>
      </c>
    </row>
    <row r="116" spans="1:8" ht="24">
      <c r="A116" s="17" t="s">
        <v>240</v>
      </c>
      <c r="B116" s="17" t="s">
        <v>23</v>
      </c>
      <c r="C116" s="9" t="s">
        <v>714</v>
      </c>
      <c r="D116" s="17" t="s">
        <v>244</v>
      </c>
      <c r="E116" s="23" t="s">
        <v>640</v>
      </c>
      <c r="F116" s="110">
        <v>314</v>
      </c>
      <c r="G116" s="110">
        <v>314</v>
      </c>
      <c r="H116" s="110">
        <v>314</v>
      </c>
    </row>
    <row r="117" spans="1:8">
      <c r="A117" s="17" t="s">
        <v>240</v>
      </c>
      <c r="B117" s="17" t="s">
        <v>23</v>
      </c>
      <c r="C117" s="9" t="s">
        <v>714</v>
      </c>
      <c r="D117" s="25" t="s">
        <v>248</v>
      </c>
      <c r="E117" s="132" t="s">
        <v>249</v>
      </c>
      <c r="F117" s="110">
        <f>F118</f>
        <v>65</v>
      </c>
      <c r="G117" s="110">
        <f>G118</f>
        <v>65</v>
      </c>
      <c r="H117" s="110">
        <f>H118</f>
        <v>65</v>
      </c>
    </row>
    <row r="118" spans="1:8">
      <c r="A118" s="17" t="s">
        <v>240</v>
      </c>
      <c r="B118" s="17" t="s">
        <v>23</v>
      </c>
      <c r="C118" s="9" t="s">
        <v>714</v>
      </c>
      <c r="D118" s="17">
        <v>853</v>
      </c>
      <c r="E118" s="23" t="s">
        <v>694</v>
      </c>
      <c r="F118" s="110">
        <v>65</v>
      </c>
      <c r="G118" s="110">
        <v>65</v>
      </c>
      <c r="H118" s="110">
        <v>65</v>
      </c>
    </row>
    <row r="119" spans="1:8" s="167" customFormat="1" ht="48">
      <c r="A119" s="17" t="s">
        <v>240</v>
      </c>
      <c r="B119" s="17" t="s">
        <v>23</v>
      </c>
      <c r="C119" s="9" t="s">
        <v>45</v>
      </c>
      <c r="D119" s="9"/>
      <c r="E119" s="23" t="s">
        <v>711</v>
      </c>
      <c r="F119" s="110">
        <f>F120</f>
        <v>363.9</v>
      </c>
      <c r="G119" s="110">
        <f t="shared" ref="G119:H119" si="13">G120</f>
        <v>366.59999999999997</v>
      </c>
      <c r="H119" s="110">
        <f t="shared" si="13"/>
        <v>369.5</v>
      </c>
    </row>
    <row r="120" spans="1:8" s="167" customFormat="1" ht="108">
      <c r="A120" s="17" t="s">
        <v>240</v>
      </c>
      <c r="B120" s="17" t="s">
        <v>23</v>
      </c>
      <c r="C120" s="27" t="s">
        <v>717</v>
      </c>
      <c r="D120" s="137"/>
      <c r="E120" s="138" t="s">
        <v>214</v>
      </c>
      <c r="F120" s="110">
        <f>F124+F121</f>
        <v>363.9</v>
      </c>
      <c r="G120" s="110">
        <f>G124+G121</f>
        <v>366.59999999999997</v>
      </c>
      <c r="H120" s="110">
        <f>H124+H121</f>
        <v>369.5</v>
      </c>
    </row>
    <row r="121" spans="1:8" s="167" customFormat="1" ht="96">
      <c r="A121" s="17" t="s">
        <v>240</v>
      </c>
      <c r="B121" s="17" t="s">
        <v>23</v>
      </c>
      <c r="C121" s="27" t="s">
        <v>717</v>
      </c>
      <c r="D121" s="25" t="s">
        <v>543</v>
      </c>
      <c r="E121" s="132" t="s">
        <v>544</v>
      </c>
      <c r="F121" s="110">
        <f>F122+F123</f>
        <v>303.36599999999999</v>
      </c>
      <c r="G121" s="110">
        <f>G122+G123</f>
        <v>303.36599999999999</v>
      </c>
      <c r="H121" s="110">
        <f>H122+H123</f>
        <v>303.36599999999999</v>
      </c>
    </row>
    <row r="122" spans="1:8" ht="36">
      <c r="A122" s="17" t="s">
        <v>240</v>
      </c>
      <c r="B122" s="17" t="s">
        <v>23</v>
      </c>
      <c r="C122" s="27" t="s">
        <v>717</v>
      </c>
      <c r="D122" s="26" t="s">
        <v>545</v>
      </c>
      <c r="E122" s="136" t="s">
        <v>170</v>
      </c>
      <c r="F122" s="110">
        <v>233</v>
      </c>
      <c r="G122" s="110">
        <v>233</v>
      </c>
      <c r="H122" s="110">
        <v>233</v>
      </c>
    </row>
    <row r="123" spans="1:8" ht="72">
      <c r="A123" s="17" t="s">
        <v>240</v>
      </c>
      <c r="B123" s="17" t="s">
        <v>23</v>
      </c>
      <c r="C123" s="27" t="s">
        <v>717</v>
      </c>
      <c r="D123" s="26">
        <v>129</v>
      </c>
      <c r="E123" s="136" t="s">
        <v>172</v>
      </c>
      <c r="F123" s="110">
        <v>70.366</v>
      </c>
      <c r="G123" s="110">
        <v>70.366</v>
      </c>
      <c r="H123" s="110">
        <v>70.366</v>
      </c>
    </row>
    <row r="124" spans="1:8" ht="36">
      <c r="A124" s="17" t="s">
        <v>240</v>
      </c>
      <c r="B124" s="17" t="s">
        <v>23</v>
      </c>
      <c r="C124" s="27" t="s">
        <v>717</v>
      </c>
      <c r="D124" s="25" t="s">
        <v>242</v>
      </c>
      <c r="E124" s="132" t="s">
        <v>654</v>
      </c>
      <c r="F124" s="110">
        <f>F125</f>
        <v>60.533999999999999</v>
      </c>
      <c r="G124" s="110">
        <f>G125</f>
        <v>63.234000000000002</v>
      </c>
      <c r="H124" s="110">
        <f>H125</f>
        <v>66.134</v>
      </c>
    </row>
    <row r="125" spans="1:8" ht="24">
      <c r="A125" s="17" t="s">
        <v>240</v>
      </c>
      <c r="B125" s="17" t="s">
        <v>23</v>
      </c>
      <c r="C125" s="27" t="s">
        <v>717</v>
      </c>
      <c r="D125" s="17" t="s">
        <v>244</v>
      </c>
      <c r="E125" s="23" t="s">
        <v>640</v>
      </c>
      <c r="F125" s="110">
        <v>60.533999999999999</v>
      </c>
      <c r="G125" s="110">
        <v>63.234000000000002</v>
      </c>
      <c r="H125" s="110">
        <v>66.134</v>
      </c>
    </row>
    <row r="126" spans="1:8">
      <c r="A126" s="17" t="s">
        <v>240</v>
      </c>
      <c r="B126" s="17" t="s">
        <v>23</v>
      </c>
      <c r="C126" s="9" t="s">
        <v>780</v>
      </c>
      <c r="D126" s="17"/>
      <c r="E126" s="23" t="s">
        <v>706</v>
      </c>
      <c r="F126" s="110">
        <f>F127</f>
        <v>37465.205000000002</v>
      </c>
      <c r="G126" s="110">
        <f t="shared" ref="G126:H126" si="14">G127</f>
        <v>23896.685000000001</v>
      </c>
      <c r="H126" s="110">
        <f t="shared" si="14"/>
        <v>23896.685000000001</v>
      </c>
    </row>
    <row r="127" spans="1:8" ht="36">
      <c r="A127" s="17" t="s">
        <v>240</v>
      </c>
      <c r="B127" s="17" t="s">
        <v>23</v>
      </c>
      <c r="C127" s="177" t="s">
        <v>781</v>
      </c>
      <c r="D127" s="17"/>
      <c r="E127" s="23" t="s">
        <v>955</v>
      </c>
      <c r="F127" s="110">
        <f>F128+F132+F138</f>
        <v>37465.205000000002</v>
      </c>
      <c r="G127" s="110">
        <f t="shared" ref="G127:H127" si="15">G128+G132+G138</f>
        <v>23896.685000000001</v>
      </c>
      <c r="H127" s="110">
        <f t="shared" si="15"/>
        <v>23896.685000000001</v>
      </c>
    </row>
    <row r="128" spans="1:8" s="214" customFormat="1" ht="60">
      <c r="A128" s="17" t="s">
        <v>240</v>
      </c>
      <c r="B128" s="17" t="s">
        <v>23</v>
      </c>
      <c r="C128" s="9" t="s">
        <v>783</v>
      </c>
      <c r="D128" s="26"/>
      <c r="E128" s="136" t="s">
        <v>718</v>
      </c>
      <c r="F128" s="110">
        <f>F129</f>
        <v>958.20299999999997</v>
      </c>
      <c r="G128" s="110">
        <f t="shared" ref="G128:H128" si="16">G129</f>
        <v>958.20299999999997</v>
      </c>
      <c r="H128" s="110">
        <f t="shared" si="16"/>
        <v>958.20299999999997</v>
      </c>
    </row>
    <row r="129" spans="1:11" ht="96">
      <c r="A129" s="17" t="s">
        <v>240</v>
      </c>
      <c r="B129" s="17" t="s">
        <v>23</v>
      </c>
      <c r="C129" s="9" t="s">
        <v>783</v>
      </c>
      <c r="D129" s="25" t="s">
        <v>543</v>
      </c>
      <c r="E129" s="132" t="s">
        <v>544</v>
      </c>
      <c r="F129" s="110">
        <f>F130+F131</f>
        <v>958.20299999999997</v>
      </c>
      <c r="G129" s="110">
        <f>G130+G131</f>
        <v>958.20299999999997</v>
      </c>
      <c r="H129" s="110">
        <f>H130+H131</f>
        <v>958.20299999999997</v>
      </c>
      <c r="I129" s="148"/>
      <c r="J129" s="148"/>
      <c r="K129" s="148"/>
    </row>
    <row r="130" spans="1:11" ht="36">
      <c r="A130" s="17" t="s">
        <v>240</v>
      </c>
      <c r="B130" s="17" t="s">
        <v>23</v>
      </c>
      <c r="C130" s="9" t="s">
        <v>783</v>
      </c>
      <c r="D130" s="26" t="s">
        <v>545</v>
      </c>
      <c r="E130" s="136" t="s">
        <v>170</v>
      </c>
      <c r="F130" s="110">
        <v>735.95</v>
      </c>
      <c r="G130" s="110">
        <v>735.95</v>
      </c>
      <c r="H130" s="110">
        <v>735.95</v>
      </c>
    </row>
    <row r="131" spans="1:11" s="167" customFormat="1" ht="72">
      <c r="A131" s="17" t="s">
        <v>240</v>
      </c>
      <c r="B131" s="17" t="s">
        <v>23</v>
      </c>
      <c r="C131" s="9" t="s">
        <v>783</v>
      </c>
      <c r="D131" s="26">
        <v>129</v>
      </c>
      <c r="E131" s="136" t="s">
        <v>172</v>
      </c>
      <c r="F131" s="110">
        <v>222.25299999999999</v>
      </c>
      <c r="G131" s="110">
        <v>222.25299999999999</v>
      </c>
      <c r="H131" s="110">
        <v>222.25299999999999</v>
      </c>
    </row>
    <row r="132" spans="1:11" s="167" customFormat="1" ht="36">
      <c r="A132" s="17" t="s">
        <v>240</v>
      </c>
      <c r="B132" s="17" t="s">
        <v>23</v>
      </c>
      <c r="C132" s="9" t="s">
        <v>784</v>
      </c>
      <c r="D132" s="26"/>
      <c r="E132" s="139" t="s">
        <v>373</v>
      </c>
      <c r="F132" s="110">
        <f>F133+F136</f>
        <v>22938.482</v>
      </c>
      <c r="G132" s="110">
        <f t="shared" ref="G132:H132" si="17">G133+G136</f>
        <v>22938.482</v>
      </c>
      <c r="H132" s="110">
        <f t="shared" si="17"/>
        <v>22938.482</v>
      </c>
    </row>
    <row r="133" spans="1:11" s="167" customFormat="1" ht="96">
      <c r="A133" s="17" t="s">
        <v>240</v>
      </c>
      <c r="B133" s="17" t="s">
        <v>23</v>
      </c>
      <c r="C133" s="9" t="s">
        <v>784</v>
      </c>
      <c r="D133" s="25" t="s">
        <v>543</v>
      </c>
      <c r="E133" s="132" t="s">
        <v>544</v>
      </c>
      <c r="F133" s="110">
        <f>F134+F135</f>
        <v>22317.982</v>
      </c>
      <c r="G133" s="110">
        <f t="shared" ref="G133:H133" si="18">G134+G135</f>
        <v>22317.982</v>
      </c>
      <c r="H133" s="110">
        <f t="shared" si="18"/>
        <v>22317.982</v>
      </c>
    </row>
    <row r="134" spans="1:11" s="167" customFormat="1">
      <c r="A134" s="17" t="s">
        <v>240</v>
      </c>
      <c r="B134" s="17" t="s">
        <v>23</v>
      </c>
      <c r="C134" s="9" t="s">
        <v>784</v>
      </c>
      <c r="D134" s="26" t="s">
        <v>550</v>
      </c>
      <c r="E134" s="136" t="s">
        <v>644</v>
      </c>
      <c r="F134" s="110">
        <v>17141.307000000001</v>
      </c>
      <c r="G134" s="110">
        <v>17141.307000000001</v>
      </c>
      <c r="H134" s="110">
        <v>17141.307000000001</v>
      </c>
    </row>
    <row r="135" spans="1:11" ht="60">
      <c r="A135" s="17" t="s">
        <v>240</v>
      </c>
      <c r="B135" s="17" t="s">
        <v>23</v>
      </c>
      <c r="C135" s="9" t="s">
        <v>784</v>
      </c>
      <c r="D135" s="26">
        <v>119</v>
      </c>
      <c r="E135" s="136" t="s">
        <v>651</v>
      </c>
      <c r="F135" s="110">
        <v>5176.6750000000002</v>
      </c>
      <c r="G135" s="110">
        <v>5176.6750000000002</v>
      </c>
      <c r="H135" s="110">
        <v>5176.6750000000002</v>
      </c>
      <c r="I135" s="147"/>
      <c r="J135" s="147"/>
      <c r="K135" s="147"/>
    </row>
    <row r="136" spans="1:11" ht="36">
      <c r="A136" s="17" t="s">
        <v>240</v>
      </c>
      <c r="B136" s="17" t="s">
        <v>23</v>
      </c>
      <c r="C136" s="9" t="s">
        <v>784</v>
      </c>
      <c r="D136" s="25" t="s">
        <v>242</v>
      </c>
      <c r="E136" s="132" t="s">
        <v>654</v>
      </c>
      <c r="F136" s="110">
        <f>F137</f>
        <v>620.5</v>
      </c>
      <c r="G136" s="110">
        <f t="shared" ref="G136:H136" si="19">G137</f>
        <v>620.5</v>
      </c>
      <c r="H136" s="110">
        <f t="shared" si="19"/>
        <v>620.5</v>
      </c>
      <c r="I136" s="147"/>
      <c r="J136" s="147"/>
      <c r="K136" s="147"/>
    </row>
    <row r="137" spans="1:11" ht="24">
      <c r="A137" s="17" t="s">
        <v>240</v>
      </c>
      <c r="B137" s="17" t="s">
        <v>23</v>
      </c>
      <c r="C137" s="9" t="s">
        <v>784</v>
      </c>
      <c r="D137" s="17" t="s">
        <v>244</v>
      </c>
      <c r="E137" s="23" t="s">
        <v>640</v>
      </c>
      <c r="F137" s="110">
        <v>620.5</v>
      </c>
      <c r="G137" s="110">
        <v>620.5</v>
      </c>
      <c r="H137" s="110">
        <v>620.5</v>
      </c>
      <c r="I137" s="147"/>
      <c r="J137" s="147"/>
      <c r="K137" s="147"/>
    </row>
    <row r="138" spans="1:11" ht="36">
      <c r="A138" s="17" t="s">
        <v>240</v>
      </c>
      <c r="B138" s="17" t="s">
        <v>23</v>
      </c>
      <c r="C138" s="9" t="s">
        <v>940</v>
      </c>
      <c r="D138" s="26"/>
      <c r="E138" s="136" t="s">
        <v>764</v>
      </c>
      <c r="F138" s="110">
        <f>F139+F142</f>
        <v>13568.52</v>
      </c>
      <c r="G138" s="110">
        <f>G139</f>
        <v>0</v>
      </c>
      <c r="H138" s="110">
        <f>H139</f>
        <v>0</v>
      </c>
      <c r="I138" s="147"/>
      <c r="J138" s="147"/>
      <c r="K138" s="147"/>
    </row>
    <row r="139" spans="1:11" ht="96">
      <c r="A139" s="17" t="s">
        <v>240</v>
      </c>
      <c r="B139" s="17" t="s">
        <v>23</v>
      </c>
      <c r="C139" s="9" t="s">
        <v>940</v>
      </c>
      <c r="D139" s="25" t="s">
        <v>543</v>
      </c>
      <c r="E139" s="132" t="s">
        <v>544</v>
      </c>
      <c r="F139" s="110">
        <f>F140+F141</f>
        <v>8063.4250000000002</v>
      </c>
      <c r="G139" s="110">
        <f>G140+G141</f>
        <v>0</v>
      </c>
      <c r="H139" s="110">
        <f>H140+H141</f>
        <v>0</v>
      </c>
      <c r="I139" s="147"/>
      <c r="J139" s="147"/>
      <c r="K139" s="147"/>
    </row>
    <row r="140" spans="1:11">
      <c r="A140" s="17" t="s">
        <v>240</v>
      </c>
      <c r="B140" s="17" t="s">
        <v>23</v>
      </c>
      <c r="C140" s="9" t="s">
        <v>940</v>
      </c>
      <c r="D140" s="26" t="s">
        <v>550</v>
      </c>
      <c r="E140" s="136" t="s">
        <v>644</v>
      </c>
      <c r="F140" s="110">
        <v>6193.107</v>
      </c>
      <c r="G140" s="110">
        <v>0</v>
      </c>
      <c r="H140" s="110">
        <v>0</v>
      </c>
      <c r="I140" s="148"/>
    </row>
    <row r="141" spans="1:11" ht="60">
      <c r="A141" s="17" t="s">
        <v>240</v>
      </c>
      <c r="B141" s="17" t="s">
        <v>23</v>
      </c>
      <c r="C141" s="9" t="s">
        <v>940</v>
      </c>
      <c r="D141" s="26">
        <v>119</v>
      </c>
      <c r="E141" s="136" t="s">
        <v>651</v>
      </c>
      <c r="F141" s="110">
        <v>1870.318</v>
      </c>
      <c r="G141" s="110">
        <v>0</v>
      </c>
      <c r="H141" s="110">
        <v>0</v>
      </c>
      <c r="I141" s="148"/>
    </row>
    <row r="142" spans="1:11" ht="36">
      <c r="A142" s="17" t="s">
        <v>240</v>
      </c>
      <c r="B142" s="17" t="s">
        <v>23</v>
      </c>
      <c r="C142" s="9" t="s">
        <v>940</v>
      </c>
      <c r="D142" s="25" t="s">
        <v>242</v>
      </c>
      <c r="E142" s="132" t="s">
        <v>654</v>
      </c>
      <c r="F142" s="110">
        <f>F143+F144</f>
        <v>5505.0950000000003</v>
      </c>
      <c r="G142" s="110">
        <f t="shared" ref="G142:H142" si="20">G143+G144</f>
        <v>0</v>
      </c>
      <c r="H142" s="110">
        <f t="shared" si="20"/>
        <v>0</v>
      </c>
      <c r="I142" s="148"/>
      <c r="J142" s="147"/>
      <c r="K142" s="147"/>
    </row>
    <row r="143" spans="1:11" ht="24">
      <c r="A143" s="17" t="s">
        <v>240</v>
      </c>
      <c r="B143" s="17" t="s">
        <v>23</v>
      </c>
      <c r="C143" s="9" t="s">
        <v>940</v>
      </c>
      <c r="D143" s="17" t="s">
        <v>244</v>
      </c>
      <c r="E143" s="23" t="s">
        <v>640</v>
      </c>
      <c r="F143" s="110">
        <v>4170.5129999999999</v>
      </c>
      <c r="G143" s="110">
        <f>G144</f>
        <v>0</v>
      </c>
      <c r="H143" s="110">
        <f>H144</f>
        <v>0</v>
      </c>
      <c r="I143" s="148"/>
      <c r="J143" s="147"/>
      <c r="K143" s="147"/>
    </row>
    <row r="144" spans="1:11">
      <c r="A144" s="17" t="s">
        <v>240</v>
      </c>
      <c r="B144" s="17" t="s">
        <v>23</v>
      </c>
      <c r="C144" s="9" t="s">
        <v>940</v>
      </c>
      <c r="D144" s="17">
        <v>247</v>
      </c>
      <c r="E144" s="23" t="s">
        <v>680</v>
      </c>
      <c r="F144" s="110">
        <v>1334.5820000000001</v>
      </c>
      <c r="G144" s="110">
        <v>0</v>
      </c>
      <c r="H144" s="110">
        <v>0</v>
      </c>
    </row>
    <row r="145" spans="1:13" s="173" customFormat="1" ht="60">
      <c r="A145" s="174" t="s">
        <v>240</v>
      </c>
      <c r="B145" s="174" t="s">
        <v>23</v>
      </c>
      <c r="C145" s="102" t="s">
        <v>789</v>
      </c>
      <c r="D145" s="174"/>
      <c r="E145" s="175" t="s">
        <v>791</v>
      </c>
      <c r="F145" s="176">
        <f>F146+F162</f>
        <v>20916.866999999998</v>
      </c>
      <c r="G145" s="176">
        <f t="shared" ref="G145:H145" si="21">G146+G162</f>
        <v>20598.696</v>
      </c>
      <c r="H145" s="176">
        <f t="shared" si="21"/>
        <v>20598.696</v>
      </c>
      <c r="K145" s="148"/>
      <c r="L145" s="148"/>
      <c r="M145" s="148"/>
    </row>
    <row r="146" spans="1:13" s="173" customFormat="1" ht="48">
      <c r="A146" s="17" t="s">
        <v>240</v>
      </c>
      <c r="B146" s="17" t="s">
        <v>23</v>
      </c>
      <c r="C146" s="9" t="s">
        <v>798</v>
      </c>
      <c r="D146" s="17"/>
      <c r="E146" s="23" t="s">
        <v>797</v>
      </c>
      <c r="F146" s="110">
        <f>F147+F158</f>
        <v>2387.8049999999998</v>
      </c>
      <c r="G146" s="110">
        <f t="shared" ref="G146:H146" si="22">G147+G158</f>
        <v>2387.8049999999998</v>
      </c>
      <c r="H146" s="110">
        <f t="shared" si="22"/>
        <v>2387.8049999999998</v>
      </c>
    </row>
    <row r="147" spans="1:13" s="173" customFormat="1" ht="36">
      <c r="A147" s="17" t="s">
        <v>240</v>
      </c>
      <c r="B147" s="17" t="s">
        <v>23</v>
      </c>
      <c r="C147" s="9" t="s">
        <v>800</v>
      </c>
      <c r="D147" s="17"/>
      <c r="E147" s="23" t="s">
        <v>799</v>
      </c>
      <c r="F147" s="110">
        <f>F148+F154+F151</f>
        <v>2059.3049999999998</v>
      </c>
      <c r="G147" s="110">
        <f t="shared" ref="G147:H147" si="23">G148+G154+G151</f>
        <v>2059.3049999999998</v>
      </c>
      <c r="H147" s="110">
        <f t="shared" si="23"/>
        <v>2059.3049999999998</v>
      </c>
    </row>
    <row r="148" spans="1:13" s="173" customFormat="1" ht="36">
      <c r="A148" s="17" t="s">
        <v>240</v>
      </c>
      <c r="B148" s="17" t="s">
        <v>23</v>
      </c>
      <c r="C148" s="9" t="s">
        <v>802</v>
      </c>
      <c r="D148" s="17"/>
      <c r="E148" s="23" t="s">
        <v>801</v>
      </c>
      <c r="F148" s="110">
        <f t="shared" ref="F148:H149" si="24">F149</f>
        <v>269.5</v>
      </c>
      <c r="G148" s="110">
        <f t="shared" si="24"/>
        <v>269.5</v>
      </c>
      <c r="H148" s="110">
        <f t="shared" si="24"/>
        <v>269.5</v>
      </c>
    </row>
    <row r="149" spans="1:13" s="173" customFormat="1" ht="36">
      <c r="A149" s="17" t="s">
        <v>240</v>
      </c>
      <c r="B149" s="17" t="s">
        <v>23</v>
      </c>
      <c r="C149" s="9" t="s">
        <v>802</v>
      </c>
      <c r="D149" s="25" t="s">
        <v>242</v>
      </c>
      <c r="E149" s="132" t="s">
        <v>654</v>
      </c>
      <c r="F149" s="110">
        <f t="shared" si="24"/>
        <v>269.5</v>
      </c>
      <c r="G149" s="110">
        <f t="shared" si="24"/>
        <v>269.5</v>
      </c>
      <c r="H149" s="110">
        <f t="shared" si="24"/>
        <v>269.5</v>
      </c>
    </row>
    <row r="150" spans="1:13" s="173" customFormat="1" ht="24">
      <c r="A150" s="17" t="s">
        <v>240</v>
      </c>
      <c r="B150" s="17" t="s">
        <v>23</v>
      </c>
      <c r="C150" s="9" t="s">
        <v>802</v>
      </c>
      <c r="D150" s="17" t="s">
        <v>244</v>
      </c>
      <c r="E150" s="23" t="s">
        <v>640</v>
      </c>
      <c r="F150" s="110">
        <v>269.5</v>
      </c>
      <c r="G150" s="110">
        <v>269.5</v>
      </c>
      <c r="H150" s="110">
        <v>269.5</v>
      </c>
    </row>
    <row r="151" spans="1:13" s="173" customFormat="1" ht="60">
      <c r="A151" s="17" t="s">
        <v>240</v>
      </c>
      <c r="B151" s="17" t="s">
        <v>23</v>
      </c>
      <c r="C151" s="9" t="s">
        <v>818</v>
      </c>
      <c r="D151" s="17"/>
      <c r="E151" s="23" t="s">
        <v>803</v>
      </c>
      <c r="F151" s="110">
        <f>F152</f>
        <v>78.8</v>
      </c>
      <c r="G151" s="110">
        <f t="shared" ref="G151:H152" si="25">G152</f>
        <v>78.8</v>
      </c>
      <c r="H151" s="110">
        <f t="shared" si="25"/>
        <v>78.8</v>
      </c>
    </row>
    <row r="152" spans="1:13" s="173" customFormat="1" ht="36">
      <c r="A152" s="17" t="s">
        <v>240</v>
      </c>
      <c r="B152" s="17" t="s">
        <v>23</v>
      </c>
      <c r="C152" s="9" t="s">
        <v>818</v>
      </c>
      <c r="D152" s="25" t="s">
        <v>242</v>
      </c>
      <c r="E152" s="132" t="s">
        <v>654</v>
      </c>
      <c r="F152" s="110">
        <f>F153</f>
        <v>78.8</v>
      </c>
      <c r="G152" s="110">
        <f t="shared" si="25"/>
        <v>78.8</v>
      </c>
      <c r="H152" s="110">
        <f t="shared" si="25"/>
        <v>78.8</v>
      </c>
    </row>
    <row r="153" spans="1:13" s="173" customFormat="1" ht="24">
      <c r="A153" s="17" t="s">
        <v>240</v>
      </c>
      <c r="B153" s="17" t="s">
        <v>23</v>
      </c>
      <c r="C153" s="9" t="s">
        <v>818</v>
      </c>
      <c r="D153" s="17" t="s">
        <v>244</v>
      </c>
      <c r="E153" s="23" t="s">
        <v>640</v>
      </c>
      <c r="F153" s="110">
        <v>78.8</v>
      </c>
      <c r="G153" s="110">
        <v>78.8</v>
      </c>
      <c r="H153" s="110">
        <v>78.8</v>
      </c>
    </row>
    <row r="154" spans="1:13" s="173" customFormat="1">
      <c r="A154" s="17" t="s">
        <v>240</v>
      </c>
      <c r="B154" s="17" t="s">
        <v>23</v>
      </c>
      <c r="C154" s="9" t="s">
        <v>817</v>
      </c>
      <c r="D154" s="17"/>
      <c r="E154" s="23" t="s">
        <v>816</v>
      </c>
      <c r="F154" s="110">
        <f>F155</f>
        <v>1711.0049999999999</v>
      </c>
      <c r="G154" s="110">
        <f t="shared" ref="G154:H154" si="26">G155</f>
        <v>1711.0049999999999</v>
      </c>
      <c r="H154" s="110">
        <f t="shared" si="26"/>
        <v>1711.0049999999999</v>
      </c>
    </row>
    <row r="155" spans="1:13" s="173" customFormat="1" ht="36">
      <c r="A155" s="17" t="s">
        <v>240</v>
      </c>
      <c r="B155" s="17" t="s">
        <v>23</v>
      </c>
      <c r="C155" s="9" t="s">
        <v>817</v>
      </c>
      <c r="D155" s="25" t="s">
        <v>242</v>
      </c>
      <c r="E155" s="132" t="s">
        <v>654</v>
      </c>
      <c r="F155" s="110">
        <f>F156+F157</f>
        <v>1711.0049999999999</v>
      </c>
      <c r="G155" s="110">
        <f t="shared" ref="G155:H155" si="27">G156+G157</f>
        <v>1711.0049999999999</v>
      </c>
      <c r="H155" s="110">
        <f t="shared" si="27"/>
        <v>1711.0049999999999</v>
      </c>
    </row>
    <row r="156" spans="1:13" s="211" customFormat="1" ht="24">
      <c r="A156" s="17" t="s">
        <v>240</v>
      </c>
      <c r="B156" s="17" t="s">
        <v>23</v>
      </c>
      <c r="C156" s="9" t="s">
        <v>817</v>
      </c>
      <c r="D156" s="17" t="s">
        <v>244</v>
      </c>
      <c r="E156" s="23" t="s">
        <v>640</v>
      </c>
      <c r="F156" s="110">
        <v>157.62899999999999</v>
      </c>
      <c r="G156" s="110">
        <v>157.62899999999999</v>
      </c>
      <c r="H156" s="110">
        <v>157.62899999999999</v>
      </c>
    </row>
    <row r="157" spans="1:13" s="173" customFormat="1">
      <c r="A157" s="17" t="s">
        <v>240</v>
      </c>
      <c r="B157" s="17" t="s">
        <v>23</v>
      </c>
      <c r="C157" s="9" t="s">
        <v>817</v>
      </c>
      <c r="D157" s="17">
        <v>247</v>
      </c>
      <c r="E157" s="23" t="s">
        <v>680</v>
      </c>
      <c r="F157" s="110">
        <v>1553.376</v>
      </c>
      <c r="G157" s="110">
        <v>1553.376</v>
      </c>
      <c r="H157" s="110">
        <v>1553.376</v>
      </c>
    </row>
    <row r="158" spans="1:13" s="173" customFormat="1" ht="36">
      <c r="A158" s="17" t="s">
        <v>240</v>
      </c>
      <c r="B158" s="17" t="s">
        <v>23</v>
      </c>
      <c r="C158" s="9" t="s">
        <v>820</v>
      </c>
      <c r="D158" s="17"/>
      <c r="E158" s="23" t="s">
        <v>819</v>
      </c>
      <c r="F158" s="110">
        <f>F159</f>
        <v>328.5</v>
      </c>
      <c r="G158" s="110">
        <f t="shared" ref="G158:H160" si="28">G159</f>
        <v>328.5</v>
      </c>
      <c r="H158" s="110">
        <f t="shared" si="28"/>
        <v>328.5</v>
      </c>
    </row>
    <row r="159" spans="1:13" s="173" customFormat="1" ht="24">
      <c r="A159" s="17" t="s">
        <v>240</v>
      </c>
      <c r="B159" s="17" t="s">
        <v>23</v>
      </c>
      <c r="C159" s="9" t="s">
        <v>821</v>
      </c>
      <c r="D159" s="17"/>
      <c r="E159" s="23" t="s">
        <v>975</v>
      </c>
      <c r="F159" s="110">
        <f>F160</f>
        <v>328.5</v>
      </c>
      <c r="G159" s="110">
        <f t="shared" si="28"/>
        <v>328.5</v>
      </c>
      <c r="H159" s="110">
        <f t="shared" si="28"/>
        <v>328.5</v>
      </c>
    </row>
    <row r="160" spans="1:13" s="173" customFormat="1" ht="36">
      <c r="A160" s="17" t="s">
        <v>240</v>
      </c>
      <c r="B160" s="17" t="s">
        <v>23</v>
      </c>
      <c r="C160" s="9" t="s">
        <v>821</v>
      </c>
      <c r="D160" s="25" t="s">
        <v>242</v>
      </c>
      <c r="E160" s="132" t="s">
        <v>654</v>
      </c>
      <c r="F160" s="110">
        <f>F161</f>
        <v>328.5</v>
      </c>
      <c r="G160" s="110">
        <f t="shared" si="28"/>
        <v>328.5</v>
      </c>
      <c r="H160" s="110">
        <f t="shared" si="28"/>
        <v>328.5</v>
      </c>
    </row>
    <row r="161" spans="1:8" s="173" customFormat="1" ht="24">
      <c r="A161" s="17" t="s">
        <v>240</v>
      </c>
      <c r="B161" s="17" t="s">
        <v>23</v>
      </c>
      <c r="C161" s="9" t="s">
        <v>821</v>
      </c>
      <c r="D161" s="17" t="s">
        <v>244</v>
      </c>
      <c r="E161" s="23" t="s">
        <v>640</v>
      </c>
      <c r="F161" s="110">
        <v>328.5</v>
      </c>
      <c r="G161" s="110">
        <v>328.5</v>
      </c>
      <c r="H161" s="110">
        <v>328.5</v>
      </c>
    </row>
    <row r="162" spans="1:8" s="173" customFormat="1">
      <c r="A162" s="17" t="s">
        <v>240</v>
      </c>
      <c r="B162" s="17" t="s">
        <v>23</v>
      </c>
      <c r="C162" s="9" t="s">
        <v>792</v>
      </c>
      <c r="D162" s="17"/>
      <c r="E162" s="23" t="s">
        <v>706</v>
      </c>
      <c r="F162" s="110">
        <f>F163</f>
        <v>18529.061999999998</v>
      </c>
      <c r="G162" s="110">
        <f>G163</f>
        <v>18210.891</v>
      </c>
      <c r="H162" s="110">
        <f>H163</f>
        <v>18210.891</v>
      </c>
    </row>
    <row r="163" spans="1:8" s="173" customFormat="1" ht="60">
      <c r="A163" s="17" t="s">
        <v>240</v>
      </c>
      <c r="B163" s="17" t="s">
        <v>23</v>
      </c>
      <c r="C163" s="9" t="s">
        <v>1016</v>
      </c>
      <c r="D163" s="17"/>
      <c r="E163" s="23" t="s">
        <v>793</v>
      </c>
      <c r="F163" s="110">
        <f>F164+F171+F175</f>
        <v>18529.061999999998</v>
      </c>
      <c r="G163" s="110">
        <f>G164+G171+G175</f>
        <v>18210.891</v>
      </c>
      <c r="H163" s="110">
        <f>H164+H171+H175</f>
        <v>18210.891</v>
      </c>
    </row>
    <row r="164" spans="1:8" s="173" customFormat="1" ht="60">
      <c r="A164" s="17" t="s">
        <v>240</v>
      </c>
      <c r="B164" s="17" t="s">
        <v>23</v>
      </c>
      <c r="C164" s="9" t="s">
        <v>794</v>
      </c>
      <c r="D164" s="17"/>
      <c r="E164" s="23" t="s">
        <v>857</v>
      </c>
      <c r="F164" s="110">
        <f>F165+F169</f>
        <v>10543.231</v>
      </c>
      <c r="G164" s="110">
        <f>G165+G169</f>
        <v>10543.231</v>
      </c>
      <c r="H164" s="110">
        <f>H165+H169</f>
        <v>10543.231</v>
      </c>
    </row>
    <row r="165" spans="1:8" s="173" customFormat="1" ht="96">
      <c r="A165" s="17" t="s">
        <v>240</v>
      </c>
      <c r="B165" s="17" t="s">
        <v>23</v>
      </c>
      <c r="C165" s="9" t="s">
        <v>794</v>
      </c>
      <c r="D165" s="25" t="s">
        <v>543</v>
      </c>
      <c r="E165" s="132" t="s">
        <v>544</v>
      </c>
      <c r="F165" s="110">
        <f>F166+F168+F167</f>
        <v>10187.370999999999</v>
      </c>
      <c r="G165" s="110">
        <f>G166+G168+G167</f>
        <v>10187.370999999999</v>
      </c>
      <c r="H165" s="110">
        <f>H166+H168+H167</f>
        <v>10187.370999999999</v>
      </c>
    </row>
    <row r="166" spans="1:8" s="173" customFormat="1" ht="36">
      <c r="A166" s="17" t="s">
        <v>240</v>
      </c>
      <c r="B166" s="17" t="s">
        <v>23</v>
      </c>
      <c r="C166" s="9" t="s">
        <v>794</v>
      </c>
      <c r="D166" s="26" t="s">
        <v>545</v>
      </c>
      <c r="E166" s="136" t="s">
        <v>170</v>
      </c>
      <c r="F166" s="110">
        <v>5724.402</v>
      </c>
      <c r="G166" s="110">
        <v>5724.402</v>
      </c>
      <c r="H166" s="110">
        <v>5724.402</v>
      </c>
    </row>
    <row r="167" spans="1:8" s="173" customFormat="1" ht="60">
      <c r="A167" s="17" t="s">
        <v>240</v>
      </c>
      <c r="B167" s="17" t="s">
        <v>23</v>
      </c>
      <c r="C167" s="9" t="s">
        <v>794</v>
      </c>
      <c r="D167" s="26" t="s">
        <v>546</v>
      </c>
      <c r="E167" s="136" t="s">
        <v>171</v>
      </c>
      <c r="F167" s="110">
        <v>2100</v>
      </c>
      <c r="G167" s="110">
        <v>2100</v>
      </c>
      <c r="H167" s="110">
        <v>2100</v>
      </c>
    </row>
    <row r="168" spans="1:8" s="173" customFormat="1" ht="72">
      <c r="A168" s="17" t="s">
        <v>240</v>
      </c>
      <c r="B168" s="17" t="s">
        <v>23</v>
      </c>
      <c r="C168" s="9" t="s">
        <v>794</v>
      </c>
      <c r="D168" s="26">
        <v>129</v>
      </c>
      <c r="E168" s="136" t="s">
        <v>172</v>
      </c>
      <c r="F168" s="110">
        <v>2362.9690000000001</v>
      </c>
      <c r="G168" s="110">
        <v>2362.9690000000001</v>
      </c>
      <c r="H168" s="110">
        <v>2362.9690000000001</v>
      </c>
    </row>
    <row r="169" spans="1:8" s="173" customFormat="1" ht="36">
      <c r="A169" s="17" t="s">
        <v>240</v>
      </c>
      <c r="B169" s="17" t="s">
        <v>23</v>
      </c>
      <c r="C169" s="9" t="s">
        <v>794</v>
      </c>
      <c r="D169" s="25" t="s">
        <v>242</v>
      </c>
      <c r="E169" s="132" t="s">
        <v>654</v>
      </c>
      <c r="F169" s="110">
        <f>F170</f>
        <v>355.86</v>
      </c>
      <c r="G169" s="110">
        <f t="shared" ref="G169:H169" si="29">G170</f>
        <v>355.86</v>
      </c>
      <c r="H169" s="110">
        <f t="shared" si="29"/>
        <v>355.86</v>
      </c>
    </row>
    <row r="170" spans="1:8" s="173" customFormat="1" ht="24">
      <c r="A170" s="17" t="s">
        <v>240</v>
      </c>
      <c r="B170" s="17" t="s">
        <v>23</v>
      </c>
      <c r="C170" s="9" t="s">
        <v>794</v>
      </c>
      <c r="D170" s="17" t="s">
        <v>244</v>
      </c>
      <c r="E170" s="23" t="s">
        <v>640</v>
      </c>
      <c r="F170" s="110">
        <v>355.86</v>
      </c>
      <c r="G170" s="110">
        <v>355.86</v>
      </c>
      <c r="H170" s="110">
        <v>355.86</v>
      </c>
    </row>
    <row r="171" spans="1:8" s="173" customFormat="1" ht="60">
      <c r="A171" s="17" t="s">
        <v>240</v>
      </c>
      <c r="B171" s="17" t="s">
        <v>23</v>
      </c>
      <c r="C171" s="9" t="s">
        <v>795</v>
      </c>
      <c r="D171" s="26"/>
      <c r="E171" s="136" t="s">
        <v>718</v>
      </c>
      <c r="F171" s="110">
        <f>F172</f>
        <v>7667.66</v>
      </c>
      <c r="G171" s="110">
        <f t="shared" ref="G171:H171" si="30">G172</f>
        <v>7667.66</v>
      </c>
      <c r="H171" s="110">
        <f t="shared" si="30"/>
        <v>7667.66</v>
      </c>
    </row>
    <row r="172" spans="1:8" s="173" customFormat="1" ht="96">
      <c r="A172" s="17" t="s">
        <v>240</v>
      </c>
      <c r="B172" s="17" t="s">
        <v>23</v>
      </c>
      <c r="C172" s="9" t="s">
        <v>795</v>
      </c>
      <c r="D172" s="25" t="s">
        <v>543</v>
      </c>
      <c r="E172" s="132" t="s">
        <v>544</v>
      </c>
      <c r="F172" s="110">
        <f>F173+F174</f>
        <v>7667.66</v>
      </c>
      <c r="G172" s="110">
        <f t="shared" ref="G172:H172" si="31">G173+G174</f>
        <v>7667.66</v>
      </c>
      <c r="H172" s="110">
        <f t="shared" si="31"/>
        <v>7667.66</v>
      </c>
    </row>
    <row r="173" spans="1:8" s="173" customFormat="1" ht="36">
      <c r="A173" s="17" t="s">
        <v>240</v>
      </c>
      <c r="B173" s="17" t="s">
        <v>23</v>
      </c>
      <c r="C173" s="9" t="s">
        <v>795</v>
      </c>
      <c r="D173" s="26" t="s">
        <v>545</v>
      </c>
      <c r="E173" s="136" t="s">
        <v>170</v>
      </c>
      <c r="F173" s="110">
        <v>5889.14</v>
      </c>
      <c r="G173" s="110">
        <v>5889.14</v>
      </c>
      <c r="H173" s="110">
        <v>5889.14</v>
      </c>
    </row>
    <row r="174" spans="1:8" s="173" customFormat="1" ht="72">
      <c r="A174" s="17" t="s">
        <v>240</v>
      </c>
      <c r="B174" s="17" t="s">
        <v>23</v>
      </c>
      <c r="C174" s="9" t="s">
        <v>795</v>
      </c>
      <c r="D174" s="26">
        <v>129</v>
      </c>
      <c r="E174" s="136" t="s">
        <v>172</v>
      </c>
      <c r="F174" s="110">
        <v>1778.52</v>
      </c>
      <c r="G174" s="110">
        <v>1778.52</v>
      </c>
      <c r="H174" s="110">
        <v>1778.52</v>
      </c>
    </row>
    <row r="175" spans="1:8" s="173" customFormat="1" ht="36">
      <c r="A175" s="9" t="s">
        <v>240</v>
      </c>
      <c r="B175" s="9">
        <v>13</v>
      </c>
      <c r="C175" s="9" t="s">
        <v>796</v>
      </c>
      <c r="D175" s="26"/>
      <c r="E175" s="136" t="s">
        <v>764</v>
      </c>
      <c r="F175" s="110">
        <f>F176</f>
        <v>318.17099999999999</v>
      </c>
      <c r="G175" s="110">
        <f>G176</f>
        <v>0</v>
      </c>
      <c r="H175" s="110">
        <f>H176</f>
        <v>0</v>
      </c>
    </row>
    <row r="176" spans="1:8" s="173" customFormat="1" ht="96">
      <c r="A176" s="9" t="s">
        <v>240</v>
      </c>
      <c r="B176" s="9">
        <v>13</v>
      </c>
      <c r="C176" s="9" t="s">
        <v>796</v>
      </c>
      <c r="D176" s="25" t="s">
        <v>543</v>
      </c>
      <c r="E176" s="132" t="s">
        <v>544</v>
      </c>
      <c r="F176" s="110">
        <f>F177+F178</f>
        <v>318.17099999999999</v>
      </c>
      <c r="G176" s="110">
        <f>G177+G178</f>
        <v>0</v>
      </c>
      <c r="H176" s="110">
        <f>H177+H178</f>
        <v>0</v>
      </c>
    </row>
    <row r="177" spans="1:13" s="173" customFormat="1" ht="36">
      <c r="A177" s="9" t="s">
        <v>240</v>
      </c>
      <c r="B177" s="9">
        <v>13</v>
      </c>
      <c r="C177" s="9" t="s">
        <v>796</v>
      </c>
      <c r="D177" s="26" t="s">
        <v>545</v>
      </c>
      <c r="E177" s="136" t="s">
        <v>170</v>
      </c>
      <c r="F177" s="110">
        <v>244.37100000000001</v>
      </c>
      <c r="G177" s="110">
        <v>0</v>
      </c>
      <c r="H177" s="110">
        <v>0</v>
      </c>
    </row>
    <row r="178" spans="1:13" s="173" customFormat="1" ht="72">
      <c r="A178" s="9" t="s">
        <v>240</v>
      </c>
      <c r="B178" s="9">
        <v>13</v>
      </c>
      <c r="C178" s="9" t="s">
        <v>796</v>
      </c>
      <c r="D178" s="26">
        <v>129</v>
      </c>
      <c r="E178" s="136" t="s">
        <v>172</v>
      </c>
      <c r="F178" s="110">
        <v>73.8</v>
      </c>
      <c r="G178" s="110">
        <v>0</v>
      </c>
      <c r="H178" s="110">
        <v>0</v>
      </c>
    </row>
    <row r="179" spans="1:13" ht="48">
      <c r="A179" s="174" t="s">
        <v>240</v>
      </c>
      <c r="B179" s="174" t="s">
        <v>23</v>
      </c>
      <c r="C179" s="179" t="s">
        <v>892</v>
      </c>
      <c r="D179" s="174"/>
      <c r="E179" s="180" t="s">
        <v>891</v>
      </c>
      <c r="F179" s="176">
        <f>F180</f>
        <v>6860.1329999999998</v>
      </c>
      <c r="G179" s="176">
        <f t="shared" ref="G179:H180" si="32">G180</f>
        <v>6860.1329999999998</v>
      </c>
      <c r="H179" s="176">
        <f t="shared" si="32"/>
        <v>6860.1329999999998</v>
      </c>
      <c r="K179" s="148"/>
      <c r="L179" s="148"/>
      <c r="M179" s="148"/>
    </row>
    <row r="180" spans="1:13" ht="24">
      <c r="A180" s="17" t="s">
        <v>240</v>
      </c>
      <c r="B180" s="17" t="s">
        <v>23</v>
      </c>
      <c r="C180" s="29" t="s">
        <v>931</v>
      </c>
      <c r="D180" s="181"/>
      <c r="E180" s="139" t="s">
        <v>706</v>
      </c>
      <c r="F180" s="182">
        <f>F181</f>
        <v>6860.1329999999998</v>
      </c>
      <c r="G180" s="182">
        <f t="shared" si="32"/>
        <v>6860.1329999999998</v>
      </c>
      <c r="H180" s="182">
        <f t="shared" si="32"/>
        <v>6860.1329999999998</v>
      </c>
    </row>
    <row r="181" spans="1:13" ht="36">
      <c r="A181" s="17" t="s">
        <v>240</v>
      </c>
      <c r="B181" s="17" t="s">
        <v>23</v>
      </c>
      <c r="C181" s="29" t="s">
        <v>930</v>
      </c>
      <c r="D181" s="181"/>
      <c r="E181" s="139" t="s">
        <v>955</v>
      </c>
      <c r="F181" s="182">
        <f>F182+F189</f>
        <v>6860.1329999999998</v>
      </c>
      <c r="G181" s="182">
        <f t="shared" ref="G181:H181" si="33">G182+G189</f>
        <v>6860.1329999999998</v>
      </c>
      <c r="H181" s="182">
        <f t="shared" si="33"/>
        <v>6860.1329999999998</v>
      </c>
    </row>
    <row r="182" spans="1:13" ht="60">
      <c r="A182" s="17" t="s">
        <v>240</v>
      </c>
      <c r="B182" s="17" t="s">
        <v>23</v>
      </c>
      <c r="C182" s="29" t="s">
        <v>928</v>
      </c>
      <c r="D182" s="17"/>
      <c r="E182" s="183" t="s">
        <v>857</v>
      </c>
      <c r="F182" s="110">
        <f>F183+F187</f>
        <v>3104.4230000000002</v>
      </c>
      <c r="G182" s="110">
        <f t="shared" ref="G182:H182" si="34">G183+G187</f>
        <v>3104.4230000000002</v>
      </c>
      <c r="H182" s="110">
        <f t="shared" si="34"/>
        <v>3104.4230000000002</v>
      </c>
    </row>
    <row r="183" spans="1:13" ht="96">
      <c r="A183" s="17" t="s">
        <v>240</v>
      </c>
      <c r="B183" s="17" t="s">
        <v>23</v>
      </c>
      <c r="C183" s="29" t="s">
        <v>928</v>
      </c>
      <c r="D183" s="25" t="s">
        <v>543</v>
      </c>
      <c r="E183" s="132" t="s">
        <v>544</v>
      </c>
      <c r="F183" s="110">
        <f>F184+F185+F186</f>
        <v>3062.4230000000002</v>
      </c>
      <c r="G183" s="110">
        <f t="shared" ref="G183:H183" si="35">G184+G185+G186</f>
        <v>3062.4230000000002</v>
      </c>
      <c r="H183" s="110">
        <f t="shared" si="35"/>
        <v>3062.4230000000002</v>
      </c>
    </row>
    <row r="184" spans="1:13" ht="36">
      <c r="A184" s="17" t="s">
        <v>240</v>
      </c>
      <c r="B184" s="17" t="s">
        <v>23</v>
      </c>
      <c r="C184" s="29" t="s">
        <v>928</v>
      </c>
      <c r="D184" s="26" t="s">
        <v>545</v>
      </c>
      <c r="E184" s="136" t="s">
        <v>170</v>
      </c>
      <c r="F184" s="110">
        <v>1852.0920000000001</v>
      </c>
      <c r="G184" s="110">
        <v>1852.0920000000001</v>
      </c>
      <c r="H184" s="110">
        <v>1852.0920000000001</v>
      </c>
    </row>
    <row r="185" spans="1:13" ht="60">
      <c r="A185" s="17" t="s">
        <v>240</v>
      </c>
      <c r="B185" s="17" t="s">
        <v>23</v>
      </c>
      <c r="C185" s="29" t="s">
        <v>928</v>
      </c>
      <c r="D185" s="26" t="s">
        <v>546</v>
      </c>
      <c r="E185" s="136" t="s">
        <v>171</v>
      </c>
      <c r="F185" s="110">
        <v>500</v>
      </c>
      <c r="G185" s="110">
        <v>500</v>
      </c>
      <c r="H185" s="110">
        <v>500</v>
      </c>
    </row>
    <row r="186" spans="1:13" ht="72">
      <c r="A186" s="17" t="s">
        <v>240</v>
      </c>
      <c r="B186" s="17" t="s">
        <v>23</v>
      </c>
      <c r="C186" s="29" t="s">
        <v>928</v>
      </c>
      <c r="D186" s="26">
        <v>129</v>
      </c>
      <c r="E186" s="136" t="s">
        <v>172</v>
      </c>
      <c r="F186" s="110">
        <v>710.33100000000002</v>
      </c>
      <c r="G186" s="110">
        <v>710.33100000000002</v>
      </c>
      <c r="H186" s="110">
        <v>710.33100000000002</v>
      </c>
    </row>
    <row r="187" spans="1:13" ht="36">
      <c r="A187" s="17" t="s">
        <v>240</v>
      </c>
      <c r="B187" s="17" t="s">
        <v>23</v>
      </c>
      <c r="C187" s="29" t="s">
        <v>928</v>
      </c>
      <c r="D187" s="25" t="s">
        <v>242</v>
      </c>
      <c r="E187" s="132" t="s">
        <v>654</v>
      </c>
      <c r="F187" s="110">
        <f>F188</f>
        <v>42</v>
      </c>
      <c r="G187" s="110">
        <f t="shared" ref="G187:H187" si="36">G188</f>
        <v>42</v>
      </c>
      <c r="H187" s="110">
        <f t="shared" si="36"/>
        <v>42</v>
      </c>
    </row>
    <row r="188" spans="1:13" ht="24">
      <c r="A188" s="17" t="s">
        <v>240</v>
      </c>
      <c r="B188" s="17" t="s">
        <v>23</v>
      </c>
      <c r="C188" s="29" t="s">
        <v>928</v>
      </c>
      <c r="D188" s="17" t="s">
        <v>244</v>
      </c>
      <c r="E188" s="23" t="s">
        <v>640</v>
      </c>
      <c r="F188" s="110">
        <v>42</v>
      </c>
      <c r="G188" s="110">
        <v>42</v>
      </c>
      <c r="H188" s="110">
        <v>42</v>
      </c>
    </row>
    <row r="189" spans="1:13" ht="60">
      <c r="A189" s="17" t="s">
        <v>240</v>
      </c>
      <c r="B189" s="17" t="s">
        <v>23</v>
      </c>
      <c r="C189" s="9" t="s">
        <v>929</v>
      </c>
      <c r="D189" s="26"/>
      <c r="E189" s="136" t="s">
        <v>718</v>
      </c>
      <c r="F189" s="110">
        <f>F190</f>
        <v>3755.71</v>
      </c>
      <c r="G189" s="110">
        <f t="shared" ref="G189:H189" si="37">G190</f>
        <v>3755.71</v>
      </c>
      <c r="H189" s="110">
        <f t="shared" si="37"/>
        <v>3755.71</v>
      </c>
    </row>
    <row r="190" spans="1:13" ht="96">
      <c r="A190" s="17" t="s">
        <v>240</v>
      </c>
      <c r="B190" s="17" t="s">
        <v>23</v>
      </c>
      <c r="C190" s="9" t="s">
        <v>929</v>
      </c>
      <c r="D190" s="25" t="s">
        <v>543</v>
      </c>
      <c r="E190" s="132" t="s">
        <v>544</v>
      </c>
      <c r="F190" s="110">
        <f>F191+F192</f>
        <v>3755.71</v>
      </c>
      <c r="G190" s="110">
        <f t="shared" ref="G190:H190" si="38">G191+G192</f>
        <v>3755.71</v>
      </c>
      <c r="H190" s="110">
        <f t="shared" si="38"/>
        <v>3755.71</v>
      </c>
    </row>
    <row r="191" spans="1:13" ht="36">
      <c r="A191" s="17" t="s">
        <v>240</v>
      </c>
      <c r="B191" s="17" t="s">
        <v>23</v>
      </c>
      <c r="C191" s="9" t="s">
        <v>929</v>
      </c>
      <c r="D191" s="26" t="s">
        <v>545</v>
      </c>
      <c r="E191" s="136" t="s">
        <v>170</v>
      </c>
      <c r="F191" s="110">
        <v>2884.57</v>
      </c>
      <c r="G191" s="110">
        <v>2884.57</v>
      </c>
      <c r="H191" s="110">
        <v>2884.57</v>
      </c>
    </row>
    <row r="192" spans="1:13" ht="72">
      <c r="A192" s="17" t="s">
        <v>240</v>
      </c>
      <c r="B192" s="17" t="s">
        <v>23</v>
      </c>
      <c r="C192" s="9" t="s">
        <v>929</v>
      </c>
      <c r="D192" s="26">
        <v>129</v>
      </c>
      <c r="E192" s="136" t="s">
        <v>172</v>
      </c>
      <c r="F192" s="110">
        <v>871.14</v>
      </c>
      <c r="G192" s="110">
        <v>871.14</v>
      </c>
      <c r="H192" s="110">
        <v>871.14</v>
      </c>
    </row>
    <row r="193" spans="1:13" s="173" customFormat="1">
      <c r="A193" s="20" t="s">
        <v>280</v>
      </c>
      <c r="B193" s="20" t="s">
        <v>234</v>
      </c>
      <c r="C193" s="20"/>
      <c r="D193" s="78"/>
      <c r="E193" s="184" t="s">
        <v>858</v>
      </c>
      <c r="F193" s="120">
        <f>F194</f>
        <v>3402.1</v>
      </c>
      <c r="G193" s="120">
        <f t="shared" ref="G193:H197" si="39">G194</f>
        <v>3520.7</v>
      </c>
      <c r="H193" s="120">
        <f t="shared" si="39"/>
        <v>3523.7</v>
      </c>
    </row>
    <row r="194" spans="1:13" s="173" customFormat="1" ht="24">
      <c r="A194" s="92" t="s">
        <v>280</v>
      </c>
      <c r="B194" s="92" t="s">
        <v>306</v>
      </c>
      <c r="C194" s="92"/>
      <c r="D194" s="103"/>
      <c r="E194" s="150" t="s">
        <v>859</v>
      </c>
      <c r="F194" s="121">
        <f>F195</f>
        <v>3402.1</v>
      </c>
      <c r="G194" s="121">
        <f t="shared" si="39"/>
        <v>3520.7</v>
      </c>
      <c r="H194" s="121">
        <f t="shared" si="39"/>
        <v>3523.7</v>
      </c>
    </row>
    <row r="195" spans="1:13" s="173" customFormat="1" ht="48">
      <c r="A195" s="102" t="s">
        <v>280</v>
      </c>
      <c r="B195" s="102" t="s">
        <v>306</v>
      </c>
      <c r="C195" s="102" t="s">
        <v>43</v>
      </c>
      <c r="D195" s="174"/>
      <c r="E195" s="175" t="s">
        <v>790</v>
      </c>
      <c r="F195" s="176">
        <f>F196</f>
        <v>3402.1</v>
      </c>
      <c r="G195" s="176">
        <f t="shared" si="39"/>
        <v>3520.7</v>
      </c>
      <c r="H195" s="176">
        <f t="shared" si="39"/>
        <v>3523.7</v>
      </c>
      <c r="K195" s="148"/>
      <c r="L195" s="148"/>
      <c r="M195" s="148"/>
    </row>
    <row r="196" spans="1:13" s="173" customFormat="1" ht="36">
      <c r="A196" s="9" t="s">
        <v>280</v>
      </c>
      <c r="B196" s="9" t="s">
        <v>306</v>
      </c>
      <c r="C196" s="9" t="s">
        <v>44</v>
      </c>
      <c r="D196" s="17"/>
      <c r="E196" s="23" t="s">
        <v>710</v>
      </c>
      <c r="F196" s="110">
        <f>F197</f>
        <v>3402.1</v>
      </c>
      <c r="G196" s="110">
        <f t="shared" si="39"/>
        <v>3520.7</v>
      </c>
      <c r="H196" s="110">
        <f t="shared" si="39"/>
        <v>3523.7</v>
      </c>
    </row>
    <row r="197" spans="1:13" s="173" customFormat="1" ht="48">
      <c r="A197" s="9" t="s">
        <v>280</v>
      </c>
      <c r="B197" s="9" t="s">
        <v>306</v>
      </c>
      <c r="C197" s="9" t="s">
        <v>45</v>
      </c>
      <c r="D197" s="9"/>
      <c r="E197" s="23" t="s">
        <v>711</v>
      </c>
      <c r="F197" s="110">
        <f>F198</f>
        <v>3402.1</v>
      </c>
      <c r="G197" s="110">
        <f t="shared" si="39"/>
        <v>3520.7</v>
      </c>
      <c r="H197" s="110">
        <f t="shared" si="39"/>
        <v>3523.7</v>
      </c>
    </row>
    <row r="198" spans="1:13" s="173" customFormat="1" ht="72">
      <c r="A198" s="9" t="s">
        <v>280</v>
      </c>
      <c r="B198" s="9" t="s">
        <v>306</v>
      </c>
      <c r="C198" s="9" t="s">
        <v>860</v>
      </c>
      <c r="D198" s="26"/>
      <c r="E198" s="136" t="s">
        <v>956</v>
      </c>
      <c r="F198" s="110">
        <f>F199+F202</f>
        <v>3402.1</v>
      </c>
      <c r="G198" s="110">
        <f t="shared" ref="G198:H198" si="40">G199+G202</f>
        <v>3520.7</v>
      </c>
      <c r="H198" s="110">
        <f t="shared" si="40"/>
        <v>3523.7</v>
      </c>
    </row>
    <row r="199" spans="1:13" s="173" customFormat="1" ht="96">
      <c r="A199" s="9" t="s">
        <v>280</v>
      </c>
      <c r="B199" s="9" t="s">
        <v>306</v>
      </c>
      <c r="C199" s="9" t="s">
        <v>860</v>
      </c>
      <c r="D199" s="25" t="s">
        <v>543</v>
      </c>
      <c r="E199" s="132" t="s">
        <v>544</v>
      </c>
      <c r="F199" s="128">
        <f>F200+F201</f>
        <v>3288.895</v>
      </c>
      <c r="G199" s="128">
        <f t="shared" ref="G199:H199" si="41">G200+G201</f>
        <v>3288.895</v>
      </c>
      <c r="H199" s="128">
        <f t="shared" si="41"/>
        <v>3288.895</v>
      </c>
    </row>
    <row r="200" spans="1:13" s="173" customFormat="1" ht="36">
      <c r="A200" s="9" t="s">
        <v>280</v>
      </c>
      <c r="B200" s="9" t="s">
        <v>306</v>
      </c>
      <c r="C200" s="9" t="s">
        <v>860</v>
      </c>
      <c r="D200" s="26" t="s">
        <v>545</v>
      </c>
      <c r="E200" s="136" t="s">
        <v>170</v>
      </c>
      <c r="F200" s="128">
        <v>2516.598</v>
      </c>
      <c r="G200" s="128">
        <v>2516.598</v>
      </c>
      <c r="H200" s="128">
        <v>2516.598</v>
      </c>
    </row>
    <row r="201" spans="1:13" s="173" customFormat="1" ht="72">
      <c r="A201" s="9" t="s">
        <v>280</v>
      </c>
      <c r="B201" s="9" t="s">
        <v>306</v>
      </c>
      <c r="C201" s="9" t="s">
        <v>860</v>
      </c>
      <c r="D201" s="26">
        <v>129</v>
      </c>
      <c r="E201" s="136" t="s">
        <v>172</v>
      </c>
      <c r="F201" s="128">
        <v>772.29700000000003</v>
      </c>
      <c r="G201" s="128">
        <v>772.29700000000003</v>
      </c>
      <c r="H201" s="128">
        <v>772.29700000000003</v>
      </c>
    </row>
    <row r="202" spans="1:13" s="173" customFormat="1" ht="36">
      <c r="A202" s="9" t="s">
        <v>280</v>
      </c>
      <c r="B202" s="9" t="s">
        <v>306</v>
      </c>
      <c r="C202" s="9" t="s">
        <v>860</v>
      </c>
      <c r="D202" s="25" t="s">
        <v>242</v>
      </c>
      <c r="E202" s="132" t="s">
        <v>654</v>
      </c>
      <c r="F202" s="128">
        <f>F203</f>
        <v>113.205</v>
      </c>
      <c r="G202" s="128">
        <f t="shared" ref="G202:H202" si="42">G203</f>
        <v>231.80500000000001</v>
      </c>
      <c r="H202" s="128">
        <f t="shared" si="42"/>
        <v>234.80500000000001</v>
      </c>
    </row>
    <row r="203" spans="1:13" s="173" customFormat="1" ht="24">
      <c r="A203" s="9" t="s">
        <v>280</v>
      </c>
      <c r="B203" s="9" t="s">
        <v>306</v>
      </c>
      <c r="C203" s="9" t="s">
        <v>860</v>
      </c>
      <c r="D203" s="17" t="s">
        <v>244</v>
      </c>
      <c r="E203" s="23" t="s">
        <v>640</v>
      </c>
      <c r="F203" s="128">
        <v>113.205</v>
      </c>
      <c r="G203" s="128">
        <v>231.80500000000001</v>
      </c>
      <c r="H203" s="128">
        <v>234.80500000000001</v>
      </c>
    </row>
    <row r="204" spans="1:13" ht="36">
      <c r="A204" s="20" t="s">
        <v>306</v>
      </c>
      <c r="B204" s="20" t="s">
        <v>234</v>
      </c>
      <c r="C204" s="20"/>
      <c r="D204" s="20"/>
      <c r="E204" s="149" t="s">
        <v>68</v>
      </c>
      <c r="F204" s="120">
        <f>F216+F205</f>
        <v>15580.841</v>
      </c>
      <c r="G204" s="120">
        <f>G216+G205</f>
        <v>15033.641</v>
      </c>
      <c r="H204" s="120">
        <f>H216+H205</f>
        <v>15033.641</v>
      </c>
    </row>
    <row r="205" spans="1:13" s="222" customFormat="1">
      <c r="A205" s="92" t="s">
        <v>306</v>
      </c>
      <c r="B205" s="92" t="s">
        <v>233</v>
      </c>
      <c r="C205" s="92"/>
      <c r="D205" s="93"/>
      <c r="E205" s="106" t="s">
        <v>25</v>
      </c>
      <c r="F205" s="121">
        <f>F206</f>
        <v>3448.8</v>
      </c>
      <c r="G205" s="121">
        <f t="shared" ref="G205:H208" si="43">G206</f>
        <v>3448.8</v>
      </c>
      <c r="H205" s="121">
        <f t="shared" si="43"/>
        <v>3448.8</v>
      </c>
    </row>
    <row r="206" spans="1:13" s="222" customFormat="1" ht="48">
      <c r="A206" s="9" t="s">
        <v>306</v>
      </c>
      <c r="B206" s="9" t="s">
        <v>233</v>
      </c>
      <c r="C206" s="102" t="s">
        <v>43</v>
      </c>
      <c r="D206" s="174"/>
      <c r="E206" s="175" t="s">
        <v>790</v>
      </c>
      <c r="F206" s="110">
        <f>F207</f>
        <v>3448.8</v>
      </c>
      <c r="G206" s="110">
        <f t="shared" si="43"/>
        <v>3448.8</v>
      </c>
      <c r="H206" s="110">
        <f t="shared" si="43"/>
        <v>3448.8</v>
      </c>
    </row>
    <row r="207" spans="1:13" s="222" customFormat="1" ht="36">
      <c r="A207" s="9" t="s">
        <v>306</v>
      </c>
      <c r="B207" s="9" t="s">
        <v>233</v>
      </c>
      <c r="C207" s="9" t="s">
        <v>44</v>
      </c>
      <c r="D207" s="17"/>
      <c r="E207" s="23" t="s">
        <v>710</v>
      </c>
      <c r="F207" s="110">
        <f>F208</f>
        <v>3448.8</v>
      </c>
      <c r="G207" s="110">
        <f t="shared" si="43"/>
        <v>3448.8</v>
      </c>
      <c r="H207" s="110">
        <f t="shared" si="43"/>
        <v>3448.8</v>
      </c>
    </row>
    <row r="208" spans="1:13" s="222" customFormat="1" ht="48">
      <c r="A208" s="9" t="s">
        <v>306</v>
      </c>
      <c r="B208" s="9" t="s">
        <v>233</v>
      </c>
      <c r="C208" s="9" t="s">
        <v>45</v>
      </c>
      <c r="D208" s="9"/>
      <c r="E208" s="23" t="s">
        <v>711</v>
      </c>
      <c r="F208" s="110">
        <f>F209</f>
        <v>3448.8</v>
      </c>
      <c r="G208" s="110">
        <f t="shared" si="43"/>
        <v>3448.8</v>
      </c>
      <c r="H208" s="110">
        <f t="shared" si="43"/>
        <v>3448.8</v>
      </c>
    </row>
    <row r="209" spans="1:13" s="222" customFormat="1" ht="72">
      <c r="A209" s="9" t="s">
        <v>306</v>
      </c>
      <c r="B209" s="9" t="s">
        <v>233</v>
      </c>
      <c r="C209" s="9" t="s">
        <v>715</v>
      </c>
      <c r="D209" s="9"/>
      <c r="E209" s="139" t="s">
        <v>321</v>
      </c>
      <c r="F209" s="110">
        <f>F210+F213</f>
        <v>3448.8</v>
      </c>
      <c r="G209" s="110">
        <f t="shared" ref="G209:H209" si="44">G210+G213</f>
        <v>3448.8</v>
      </c>
      <c r="H209" s="110">
        <f t="shared" si="44"/>
        <v>3448.8</v>
      </c>
    </row>
    <row r="210" spans="1:13" s="222" customFormat="1" ht="96">
      <c r="A210" s="9" t="s">
        <v>306</v>
      </c>
      <c r="B210" s="9" t="s">
        <v>233</v>
      </c>
      <c r="C210" s="9" t="s">
        <v>715</v>
      </c>
      <c r="D210" s="25" t="s">
        <v>543</v>
      </c>
      <c r="E210" s="132" t="s">
        <v>544</v>
      </c>
      <c r="F210" s="110">
        <f>F211+F212</f>
        <v>2247.692</v>
      </c>
      <c r="G210" s="110">
        <f>G211+G212</f>
        <v>2247.692</v>
      </c>
      <c r="H210" s="110">
        <f>H211+H212</f>
        <v>2247.692</v>
      </c>
    </row>
    <row r="211" spans="1:13" s="222" customFormat="1" ht="36">
      <c r="A211" s="9" t="s">
        <v>306</v>
      </c>
      <c r="B211" s="9" t="s">
        <v>233</v>
      </c>
      <c r="C211" s="9" t="s">
        <v>715</v>
      </c>
      <c r="D211" s="26" t="s">
        <v>545</v>
      </c>
      <c r="E211" s="136" t="s">
        <v>170</v>
      </c>
      <c r="F211" s="110">
        <v>1726.335</v>
      </c>
      <c r="G211" s="110">
        <v>1726.335</v>
      </c>
      <c r="H211" s="110">
        <v>1726.335</v>
      </c>
    </row>
    <row r="212" spans="1:13" s="222" customFormat="1" ht="72">
      <c r="A212" s="9" t="s">
        <v>306</v>
      </c>
      <c r="B212" s="9" t="s">
        <v>233</v>
      </c>
      <c r="C212" s="9" t="s">
        <v>715</v>
      </c>
      <c r="D212" s="26">
        <v>129</v>
      </c>
      <c r="E212" s="136" t="s">
        <v>172</v>
      </c>
      <c r="F212" s="110">
        <v>521.35699999999997</v>
      </c>
      <c r="G212" s="110">
        <v>521.35699999999997</v>
      </c>
      <c r="H212" s="110">
        <v>521.35699999999997</v>
      </c>
    </row>
    <row r="213" spans="1:13" s="222" customFormat="1" ht="36">
      <c r="A213" s="9" t="s">
        <v>306</v>
      </c>
      <c r="B213" s="9" t="s">
        <v>233</v>
      </c>
      <c r="C213" s="9" t="s">
        <v>715</v>
      </c>
      <c r="D213" s="25" t="s">
        <v>242</v>
      </c>
      <c r="E213" s="132" t="s">
        <v>654</v>
      </c>
      <c r="F213" s="110">
        <f>F214+F215</f>
        <v>1201.1079999999999</v>
      </c>
      <c r="G213" s="110">
        <f>G214+G215</f>
        <v>1201.1079999999999</v>
      </c>
      <c r="H213" s="110">
        <f>H214+H215</f>
        <v>1201.1079999999999</v>
      </c>
    </row>
    <row r="214" spans="1:13" s="222" customFormat="1" ht="24">
      <c r="A214" s="9" t="s">
        <v>306</v>
      </c>
      <c r="B214" s="9" t="s">
        <v>233</v>
      </c>
      <c r="C214" s="9" t="s">
        <v>715</v>
      </c>
      <c r="D214" s="17" t="s">
        <v>244</v>
      </c>
      <c r="E214" s="23" t="s">
        <v>640</v>
      </c>
      <c r="F214" s="110">
        <v>901.10799999999995</v>
      </c>
      <c r="G214" s="110">
        <v>901.10799999999995</v>
      </c>
      <c r="H214" s="110">
        <v>901.10799999999995</v>
      </c>
    </row>
    <row r="215" spans="1:13" s="222" customFormat="1">
      <c r="A215" s="9" t="s">
        <v>306</v>
      </c>
      <c r="B215" s="9" t="s">
        <v>233</v>
      </c>
      <c r="C215" s="9" t="s">
        <v>715</v>
      </c>
      <c r="D215" s="17">
        <v>247</v>
      </c>
      <c r="E215" s="23" t="s">
        <v>680</v>
      </c>
      <c r="F215" s="110">
        <v>300</v>
      </c>
      <c r="G215" s="110">
        <v>300</v>
      </c>
      <c r="H215" s="110">
        <v>300</v>
      </c>
    </row>
    <row r="216" spans="1:13" ht="60">
      <c r="A216" s="93" t="s">
        <v>306</v>
      </c>
      <c r="B216" s="93">
        <v>10</v>
      </c>
      <c r="C216" s="92"/>
      <c r="D216" s="93"/>
      <c r="E216" s="106" t="s">
        <v>690</v>
      </c>
      <c r="F216" s="121">
        <f t="shared" ref="F216:H216" si="45">F217</f>
        <v>12132.041000000001</v>
      </c>
      <c r="G216" s="121">
        <f t="shared" si="45"/>
        <v>11584.841</v>
      </c>
      <c r="H216" s="121">
        <f t="shared" si="45"/>
        <v>11584.841</v>
      </c>
    </row>
    <row r="217" spans="1:13" ht="60">
      <c r="A217" s="174" t="s">
        <v>306</v>
      </c>
      <c r="B217" s="174">
        <v>10</v>
      </c>
      <c r="C217" s="102" t="s">
        <v>384</v>
      </c>
      <c r="D217" s="174"/>
      <c r="E217" s="175" t="s">
        <v>804</v>
      </c>
      <c r="F217" s="176">
        <f>F218+F237</f>
        <v>12132.041000000001</v>
      </c>
      <c r="G217" s="176">
        <f>G218+G237</f>
        <v>11584.841</v>
      </c>
      <c r="H217" s="176">
        <f>H218+H237</f>
        <v>11584.841</v>
      </c>
      <c r="K217" s="148"/>
      <c r="L217" s="148"/>
      <c r="M217" s="148"/>
    </row>
    <row r="218" spans="1:13" ht="84">
      <c r="A218" s="17" t="s">
        <v>306</v>
      </c>
      <c r="B218" s="17">
        <v>10</v>
      </c>
      <c r="C218" s="9" t="s">
        <v>226</v>
      </c>
      <c r="D218" s="17"/>
      <c r="E218" s="23" t="s">
        <v>989</v>
      </c>
      <c r="F218" s="110">
        <f>F219+F229</f>
        <v>11044.841</v>
      </c>
      <c r="G218" s="110">
        <f>G219+G229</f>
        <v>11044.841</v>
      </c>
      <c r="H218" s="110">
        <f>H219+H229</f>
        <v>11044.841</v>
      </c>
    </row>
    <row r="219" spans="1:13" ht="60">
      <c r="A219" s="17" t="s">
        <v>306</v>
      </c>
      <c r="B219" s="17">
        <v>10</v>
      </c>
      <c r="C219" s="9" t="s">
        <v>227</v>
      </c>
      <c r="D219" s="17"/>
      <c r="E219" s="23" t="s">
        <v>719</v>
      </c>
      <c r="F219" s="110">
        <f>F220+F223+F226</f>
        <v>5408.3899999999994</v>
      </c>
      <c r="G219" s="110">
        <f>G220+G223+G226</f>
        <v>5408.3899999999994</v>
      </c>
      <c r="H219" s="110">
        <f>H220+H223+H226</f>
        <v>5408.3899999999994</v>
      </c>
    </row>
    <row r="220" spans="1:13" ht="84">
      <c r="A220" s="17" t="s">
        <v>306</v>
      </c>
      <c r="B220" s="17">
        <v>10</v>
      </c>
      <c r="C220" s="9" t="s">
        <v>427</v>
      </c>
      <c r="D220" s="17"/>
      <c r="E220" s="23" t="s">
        <v>805</v>
      </c>
      <c r="F220" s="110">
        <f t="shared" ref="F220:H221" si="46">F221</f>
        <v>500</v>
      </c>
      <c r="G220" s="110">
        <f t="shared" si="46"/>
        <v>500</v>
      </c>
      <c r="H220" s="110">
        <f t="shared" si="46"/>
        <v>500</v>
      </c>
    </row>
    <row r="221" spans="1:13" ht="36">
      <c r="A221" s="17" t="s">
        <v>306</v>
      </c>
      <c r="B221" s="17">
        <v>10</v>
      </c>
      <c r="C221" s="9" t="s">
        <v>427</v>
      </c>
      <c r="D221" s="25" t="s">
        <v>242</v>
      </c>
      <c r="E221" s="132" t="s">
        <v>654</v>
      </c>
      <c r="F221" s="110">
        <f t="shared" si="46"/>
        <v>500</v>
      </c>
      <c r="G221" s="110">
        <f t="shared" si="46"/>
        <v>500</v>
      </c>
      <c r="H221" s="110">
        <f t="shared" si="46"/>
        <v>500</v>
      </c>
    </row>
    <row r="222" spans="1:13" ht="24">
      <c r="A222" s="17" t="s">
        <v>306</v>
      </c>
      <c r="B222" s="17">
        <v>10</v>
      </c>
      <c r="C222" s="9" t="s">
        <v>427</v>
      </c>
      <c r="D222" s="17" t="s">
        <v>244</v>
      </c>
      <c r="E222" s="23" t="s">
        <v>640</v>
      </c>
      <c r="F222" s="110">
        <v>500</v>
      </c>
      <c r="G222" s="110">
        <v>500</v>
      </c>
      <c r="H222" s="110">
        <v>500</v>
      </c>
    </row>
    <row r="223" spans="1:13" ht="60">
      <c r="A223" s="17" t="s">
        <v>306</v>
      </c>
      <c r="B223" s="17">
        <v>10</v>
      </c>
      <c r="C223" s="9" t="s">
        <v>428</v>
      </c>
      <c r="D223" s="17"/>
      <c r="E223" s="23" t="s">
        <v>806</v>
      </c>
      <c r="F223" s="110">
        <f t="shared" ref="F223:H224" si="47">F224</f>
        <v>4562.07</v>
      </c>
      <c r="G223" s="110">
        <f t="shared" si="47"/>
        <v>4562.07</v>
      </c>
      <c r="H223" s="110">
        <f t="shared" si="47"/>
        <v>4562.07</v>
      </c>
    </row>
    <row r="224" spans="1:13" ht="36">
      <c r="A224" s="17" t="s">
        <v>306</v>
      </c>
      <c r="B224" s="17">
        <v>10</v>
      </c>
      <c r="C224" s="9" t="s">
        <v>428</v>
      </c>
      <c r="D224" s="25" t="s">
        <v>242</v>
      </c>
      <c r="E224" s="132" t="s">
        <v>654</v>
      </c>
      <c r="F224" s="110">
        <f t="shared" si="47"/>
        <v>4562.07</v>
      </c>
      <c r="G224" s="110">
        <f t="shared" si="47"/>
        <v>4562.07</v>
      </c>
      <c r="H224" s="110">
        <f t="shared" si="47"/>
        <v>4562.07</v>
      </c>
    </row>
    <row r="225" spans="1:8" ht="24">
      <c r="A225" s="17" t="s">
        <v>306</v>
      </c>
      <c r="B225" s="17">
        <v>10</v>
      </c>
      <c r="C225" s="9" t="s">
        <v>428</v>
      </c>
      <c r="D225" s="17" t="s">
        <v>244</v>
      </c>
      <c r="E225" s="23" t="s">
        <v>640</v>
      </c>
      <c r="F225" s="110">
        <v>4562.07</v>
      </c>
      <c r="G225" s="110">
        <v>4562.07</v>
      </c>
      <c r="H225" s="110">
        <v>4562.07</v>
      </c>
    </row>
    <row r="226" spans="1:8" ht="36">
      <c r="A226" s="17" t="s">
        <v>306</v>
      </c>
      <c r="B226" s="17">
        <v>10</v>
      </c>
      <c r="C226" s="9" t="s">
        <v>807</v>
      </c>
      <c r="D226" s="17"/>
      <c r="E226" s="23" t="s">
        <v>1010</v>
      </c>
      <c r="F226" s="110">
        <f t="shared" ref="F226:H227" si="48">F227</f>
        <v>346.32</v>
      </c>
      <c r="G226" s="110">
        <f t="shared" si="48"/>
        <v>346.32</v>
      </c>
      <c r="H226" s="110">
        <f t="shared" si="48"/>
        <v>346.32</v>
      </c>
    </row>
    <row r="227" spans="1:8" ht="36">
      <c r="A227" s="17" t="s">
        <v>306</v>
      </c>
      <c r="B227" s="17">
        <v>10</v>
      </c>
      <c r="C227" s="9" t="s">
        <v>807</v>
      </c>
      <c r="D227" s="25" t="s">
        <v>242</v>
      </c>
      <c r="E227" s="132" t="s">
        <v>654</v>
      </c>
      <c r="F227" s="110">
        <f t="shared" si="48"/>
        <v>346.32</v>
      </c>
      <c r="G227" s="110">
        <f t="shared" si="48"/>
        <v>346.32</v>
      </c>
      <c r="H227" s="110">
        <f t="shared" si="48"/>
        <v>346.32</v>
      </c>
    </row>
    <row r="228" spans="1:8" ht="24">
      <c r="A228" s="17" t="s">
        <v>306</v>
      </c>
      <c r="B228" s="17">
        <v>10</v>
      </c>
      <c r="C228" s="9" t="s">
        <v>807</v>
      </c>
      <c r="D228" s="17" t="s">
        <v>244</v>
      </c>
      <c r="E228" s="23" t="s">
        <v>640</v>
      </c>
      <c r="F228" s="110">
        <v>346.32</v>
      </c>
      <c r="G228" s="110">
        <v>346.32</v>
      </c>
      <c r="H228" s="110">
        <v>346.32</v>
      </c>
    </row>
    <row r="229" spans="1:8" ht="84">
      <c r="A229" s="17" t="s">
        <v>306</v>
      </c>
      <c r="B229" s="17">
        <v>10</v>
      </c>
      <c r="C229" s="9" t="s">
        <v>518</v>
      </c>
      <c r="D229" s="17"/>
      <c r="E229" s="23" t="s">
        <v>1011</v>
      </c>
      <c r="F229" s="110">
        <f>F230+F233</f>
        <v>5636.451</v>
      </c>
      <c r="G229" s="110">
        <f>G230+G233</f>
        <v>5636.451</v>
      </c>
      <c r="H229" s="110">
        <f>H230+H233</f>
        <v>5636.451</v>
      </c>
    </row>
    <row r="230" spans="1:8" ht="48">
      <c r="A230" s="17" t="s">
        <v>306</v>
      </c>
      <c r="B230" s="17">
        <v>10</v>
      </c>
      <c r="C230" s="9" t="s">
        <v>429</v>
      </c>
      <c r="D230" s="17"/>
      <c r="E230" s="23" t="s">
        <v>659</v>
      </c>
      <c r="F230" s="110">
        <f t="shared" ref="F230:H231" si="49">F231</f>
        <v>314.7</v>
      </c>
      <c r="G230" s="110">
        <f t="shared" si="49"/>
        <v>314.7</v>
      </c>
      <c r="H230" s="110">
        <f t="shared" si="49"/>
        <v>314.7</v>
      </c>
    </row>
    <row r="231" spans="1:8" s="173" customFormat="1" ht="36">
      <c r="A231" s="17" t="s">
        <v>306</v>
      </c>
      <c r="B231" s="17">
        <v>10</v>
      </c>
      <c r="C231" s="9" t="s">
        <v>429</v>
      </c>
      <c r="D231" s="25" t="s">
        <v>242</v>
      </c>
      <c r="E231" s="132" t="s">
        <v>654</v>
      </c>
      <c r="F231" s="110">
        <f t="shared" si="49"/>
        <v>314.7</v>
      </c>
      <c r="G231" s="110">
        <f t="shared" si="49"/>
        <v>314.7</v>
      </c>
      <c r="H231" s="110">
        <f t="shared" si="49"/>
        <v>314.7</v>
      </c>
    </row>
    <row r="232" spans="1:8" s="173" customFormat="1" ht="24">
      <c r="A232" s="17" t="s">
        <v>306</v>
      </c>
      <c r="B232" s="17">
        <v>10</v>
      </c>
      <c r="C232" s="9" t="s">
        <v>429</v>
      </c>
      <c r="D232" s="17" t="s">
        <v>244</v>
      </c>
      <c r="E232" s="23" t="s">
        <v>640</v>
      </c>
      <c r="F232" s="110">
        <v>314.7</v>
      </c>
      <c r="G232" s="110">
        <v>314.7</v>
      </c>
      <c r="H232" s="110">
        <v>314.7</v>
      </c>
    </row>
    <row r="233" spans="1:8" s="173" customFormat="1" ht="36">
      <c r="A233" s="17" t="s">
        <v>306</v>
      </c>
      <c r="B233" s="17">
        <v>10</v>
      </c>
      <c r="C233" s="9" t="s">
        <v>815</v>
      </c>
      <c r="D233" s="17"/>
      <c r="E233" s="23" t="s">
        <v>1012</v>
      </c>
      <c r="F233" s="110">
        <f>F234</f>
        <v>5321.7510000000002</v>
      </c>
      <c r="G233" s="110">
        <f>G234</f>
        <v>5321.7510000000002</v>
      </c>
      <c r="H233" s="110">
        <f>H234</f>
        <v>5321.7510000000002</v>
      </c>
    </row>
    <row r="234" spans="1:8" s="173" customFormat="1" ht="96">
      <c r="A234" s="17" t="s">
        <v>306</v>
      </c>
      <c r="B234" s="17">
        <v>10</v>
      </c>
      <c r="C234" s="9" t="s">
        <v>815</v>
      </c>
      <c r="D234" s="25" t="s">
        <v>543</v>
      </c>
      <c r="E234" s="132" t="s">
        <v>544</v>
      </c>
      <c r="F234" s="110">
        <f>F235+F236</f>
        <v>5321.7510000000002</v>
      </c>
      <c r="G234" s="110">
        <f>G235+G236</f>
        <v>5321.7510000000002</v>
      </c>
      <c r="H234" s="110">
        <f>H235+H236</f>
        <v>5321.7510000000002</v>
      </c>
    </row>
    <row r="235" spans="1:8" s="173" customFormat="1">
      <c r="A235" s="17" t="s">
        <v>306</v>
      </c>
      <c r="B235" s="17">
        <v>10</v>
      </c>
      <c r="C235" s="9" t="s">
        <v>815</v>
      </c>
      <c r="D235" s="26" t="s">
        <v>550</v>
      </c>
      <c r="E235" s="136" t="s">
        <v>644</v>
      </c>
      <c r="F235" s="110">
        <v>4087.3670000000002</v>
      </c>
      <c r="G235" s="110">
        <v>4087.3670000000002</v>
      </c>
      <c r="H235" s="110">
        <v>4087.3670000000002</v>
      </c>
    </row>
    <row r="236" spans="1:8" s="173" customFormat="1" ht="60">
      <c r="A236" s="17" t="s">
        <v>306</v>
      </c>
      <c r="B236" s="17">
        <v>10</v>
      </c>
      <c r="C236" s="9" t="s">
        <v>815</v>
      </c>
      <c r="D236" s="26">
        <v>119</v>
      </c>
      <c r="E236" s="136" t="s">
        <v>651</v>
      </c>
      <c r="F236" s="110">
        <v>1234.384</v>
      </c>
      <c r="G236" s="110">
        <v>1234.384</v>
      </c>
      <c r="H236" s="110">
        <v>1234.384</v>
      </c>
    </row>
    <row r="237" spans="1:8" s="173" customFormat="1" ht="60">
      <c r="A237" s="17" t="s">
        <v>306</v>
      </c>
      <c r="B237" s="17">
        <v>10</v>
      </c>
      <c r="C237" s="9" t="s">
        <v>390</v>
      </c>
      <c r="D237" s="26"/>
      <c r="E237" s="136" t="s">
        <v>809</v>
      </c>
      <c r="F237" s="110">
        <f>F238+F242</f>
        <v>1087.2</v>
      </c>
      <c r="G237" s="110">
        <f>G238+G242</f>
        <v>540</v>
      </c>
      <c r="H237" s="110">
        <f>H238+H242</f>
        <v>540</v>
      </c>
    </row>
    <row r="238" spans="1:8" s="173" customFormat="1" ht="48">
      <c r="A238" s="17" t="s">
        <v>306</v>
      </c>
      <c r="B238" s="17">
        <v>10</v>
      </c>
      <c r="C238" s="9" t="s">
        <v>391</v>
      </c>
      <c r="D238" s="26"/>
      <c r="E238" s="136" t="s">
        <v>720</v>
      </c>
      <c r="F238" s="110">
        <f>F239</f>
        <v>547.20000000000005</v>
      </c>
      <c r="G238" s="110">
        <f>G239</f>
        <v>0</v>
      </c>
      <c r="H238" s="110">
        <f>H239</f>
        <v>0</v>
      </c>
    </row>
    <row r="239" spans="1:8" s="173" customFormat="1" ht="48">
      <c r="A239" s="17" t="s">
        <v>306</v>
      </c>
      <c r="B239" s="17">
        <v>10</v>
      </c>
      <c r="C239" s="185" t="s">
        <v>463</v>
      </c>
      <c r="D239" s="17"/>
      <c r="E239" s="23" t="s">
        <v>721</v>
      </c>
      <c r="F239" s="110">
        <f t="shared" ref="F239:H240" si="50">F240</f>
        <v>547.20000000000005</v>
      </c>
      <c r="G239" s="110">
        <f t="shared" si="50"/>
        <v>0</v>
      </c>
      <c r="H239" s="110">
        <f t="shared" si="50"/>
        <v>0</v>
      </c>
    </row>
    <row r="240" spans="1:8" s="173" customFormat="1" ht="36">
      <c r="A240" s="17" t="s">
        <v>306</v>
      </c>
      <c r="B240" s="17">
        <v>10</v>
      </c>
      <c r="C240" s="185" t="s">
        <v>463</v>
      </c>
      <c r="D240" s="25" t="s">
        <v>242</v>
      </c>
      <c r="E240" s="132" t="s">
        <v>654</v>
      </c>
      <c r="F240" s="110">
        <f t="shared" si="50"/>
        <v>547.20000000000005</v>
      </c>
      <c r="G240" s="110">
        <f t="shared" si="50"/>
        <v>0</v>
      </c>
      <c r="H240" s="110">
        <f t="shared" si="50"/>
        <v>0</v>
      </c>
    </row>
    <row r="241" spans="1:13" s="173" customFormat="1" ht="24">
      <c r="A241" s="17" t="s">
        <v>306</v>
      </c>
      <c r="B241" s="17">
        <v>10</v>
      </c>
      <c r="C241" s="185" t="s">
        <v>463</v>
      </c>
      <c r="D241" s="17" t="s">
        <v>244</v>
      </c>
      <c r="E241" s="23" t="s">
        <v>640</v>
      </c>
      <c r="F241" s="110">
        <v>547.20000000000005</v>
      </c>
      <c r="G241" s="110">
        <v>0</v>
      </c>
      <c r="H241" s="110">
        <v>0</v>
      </c>
    </row>
    <row r="242" spans="1:13" ht="60">
      <c r="A242" s="17" t="s">
        <v>306</v>
      </c>
      <c r="B242" s="17">
        <v>10</v>
      </c>
      <c r="C242" s="185" t="s">
        <v>220</v>
      </c>
      <c r="D242" s="17"/>
      <c r="E242" s="23" t="s">
        <v>810</v>
      </c>
      <c r="F242" s="110">
        <f t="shared" ref="F242:H244" si="51">F243</f>
        <v>540</v>
      </c>
      <c r="G242" s="110">
        <f t="shared" si="51"/>
        <v>540</v>
      </c>
      <c r="H242" s="110">
        <f t="shared" si="51"/>
        <v>540</v>
      </c>
    </row>
    <row r="243" spans="1:13" ht="60">
      <c r="A243" s="17" t="s">
        <v>306</v>
      </c>
      <c r="B243" s="17">
        <v>10</v>
      </c>
      <c r="C243" s="185" t="s">
        <v>812</v>
      </c>
      <c r="D243" s="17"/>
      <c r="E243" s="23" t="s">
        <v>811</v>
      </c>
      <c r="F243" s="110">
        <f t="shared" si="51"/>
        <v>540</v>
      </c>
      <c r="G243" s="110">
        <f t="shared" si="51"/>
        <v>540</v>
      </c>
      <c r="H243" s="110">
        <f t="shared" si="51"/>
        <v>540</v>
      </c>
    </row>
    <row r="244" spans="1:13" ht="36">
      <c r="A244" s="17" t="s">
        <v>306</v>
      </c>
      <c r="B244" s="17">
        <v>10</v>
      </c>
      <c r="C244" s="185" t="s">
        <v>812</v>
      </c>
      <c r="D244" s="25" t="s">
        <v>242</v>
      </c>
      <c r="E244" s="132" t="s">
        <v>654</v>
      </c>
      <c r="F244" s="110">
        <f t="shared" si="51"/>
        <v>540</v>
      </c>
      <c r="G244" s="110">
        <f t="shared" si="51"/>
        <v>540</v>
      </c>
      <c r="H244" s="110">
        <f t="shared" si="51"/>
        <v>540</v>
      </c>
    </row>
    <row r="245" spans="1:13" ht="24">
      <c r="A245" s="17" t="s">
        <v>306</v>
      </c>
      <c r="B245" s="17">
        <v>10</v>
      </c>
      <c r="C245" s="185" t="s">
        <v>812</v>
      </c>
      <c r="D245" s="17" t="s">
        <v>244</v>
      </c>
      <c r="E245" s="23" t="s">
        <v>640</v>
      </c>
      <c r="F245" s="110">
        <v>540</v>
      </c>
      <c r="G245" s="110">
        <v>540</v>
      </c>
      <c r="H245" s="110">
        <v>540</v>
      </c>
    </row>
    <row r="246" spans="1:13">
      <c r="A246" s="19" t="s">
        <v>233</v>
      </c>
      <c r="B246" s="19" t="s">
        <v>234</v>
      </c>
      <c r="C246" s="20"/>
      <c r="D246" s="17"/>
      <c r="E246" s="149" t="s">
        <v>239</v>
      </c>
      <c r="F246" s="120">
        <f>F247+F254+F261+F274+F317</f>
        <v>273810.01399999997</v>
      </c>
      <c r="G246" s="120">
        <f t="shared" ref="G246:H246" si="52">G247+G254+G261+G274+G317</f>
        <v>271530.58399999997</v>
      </c>
      <c r="H246" s="120">
        <f t="shared" si="52"/>
        <v>322177.64799999999</v>
      </c>
    </row>
    <row r="247" spans="1:13" s="173" customFormat="1" ht="24">
      <c r="A247" s="19" t="s">
        <v>233</v>
      </c>
      <c r="B247" s="92" t="s">
        <v>26</v>
      </c>
      <c r="C247" s="92"/>
      <c r="D247" s="174"/>
      <c r="E247" s="106" t="s">
        <v>833</v>
      </c>
      <c r="F247" s="201">
        <f t="shared" ref="F247:H252" si="53">F248</f>
        <v>1500</v>
      </c>
      <c r="G247" s="201">
        <f t="shared" si="53"/>
        <v>2000</v>
      </c>
      <c r="H247" s="201">
        <f t="shared" si="53"/>
        <v>2000</v>
      </c>
    </row>
    <row r="248" spans="1:13" s="173" customFormat="1" ht="60">
      <c r="A248" s="174" t="s">
        <v>233</v>
      </c>
      <c r="B248" s="102" t="s">
        <v>26</v>
      </c>
      <c r="C248" s="102" t="s">
        <v>789</v>
      </c>
      <c r="D248" s="174"/>
      <c r="E248" s="175" t="s">
        <v>791</v>
      </c>
      <c r="F248" s="202">
        <f t="shared" si="53"/>
        <v>1500</v>
      </c>
      <c r="G248" s="202">
        <f t="shared" si="53"/>
        <v>2000</v>
      </c>
      <c r="H248" s="202">
        <f t="shared" si="53"/>
        <v>2000</v>
      </c>
      <c r="K248" s="148"/>
      <c r="L248" s="148"/>
      <c r="M248" s="148"/>
    </row>
    <row r="249" spans="1:13" s="173" customFormat="1" ht="48">
      <c r="A249" s="17" t="s">
        <v>233</v>
      </c>
      <c r="B249" s="9" t="s">
        <v>26</v>
      </c>
      <c r="C249" s="9" t="s">
        <v>822</v>
      </c>
      <c r="D249" s="17"/>
      <c r="E249" s="23" t="s">
        <v>976</v>
      </c>
      <c r="F249" s="126">
        <f t="shared" si="53"/>
        <v>1500</v>
      </c>
      <c r="G249" s="126">
        <f t="shared" si="53"/>
        <v>2000</v>
      </c>
      <c r="H249" s="126">
        <f t="shared" si="53"/>
        <v>2000</v>
      </c>
    </row>
    <row r="250" spans="1:13" s="173" customFormat="1" ht="60">
      <c r="A250" s="17" t="s">
        <v>233</v>
      </c>
      <c r="B250" s="9" t="s">
        <v>26</v>
      </c>
      <c r="C250" s="9" t="s">
        <v>832</v>
      </c>
      <c r="D250" s="17"/>
      <c r="E250" s="23" t="s">
        <v>977</v>
      </c>
      <c r="F250" s="126">
        <f t="shared" si="53"/>
        <v>1500</v>
      </c>
      <c r="G250" s="126">
        <f>G251</f>
        <v>2000</v>
      </c>
      <c r="H250" s="126">
        <f>H251</f>
        <v>2000</v>
      </c>
    </row>
    <row r="251" spans="1:13" s="173" customFormat="1" ht="60">
      <c r="A251" s="17" t="s">
        <v>233</v>
      </c>
      <c r="B251" s="9" t="s">
        <v>26</v>
      </c>
      <c r="C251" s="9" t="s">
        <v>1015</v>
      </c>
      <c r="D251" s="17"/>
      <c r="E251" s="23" t="s">
        <v>831</v>
      </c>
      <c r="F251" s="126">
        <f t="shared" si="53"/>
        <v>1500</v>
      </c>
      <c r="G251" s="126">
        <f t="shared" si="53"/>
        <v>2000</v>
      </c>
      <c r="H251" s="126">
        <f t="shared" si="53"/>
        <v>2000</v>
      </c>
    </row>
    <row r="252" spans="1:13" s="173" customFormat="1" ht="36">
      <c r="A252" s="17" t="s">
        <v>233</v>
      </c>
      <c r="B252" s="9" t="s">
        <v>26</v>
      </c>
      <c r="C252" s="9" t="s">
        <v>1015</v>
      </c>
      <c r="D252" s="25" t="s">
        <v>242</v>
      </c>
      <c r="E252" s="132" t="s">
        <v>654</v>
      </c>
      <c r="F252" s="126">
        <f t="shared" si="53"/>
        <v>1500</v>
      </c>
      <c r="G252" s="126">
        <f t="shared" si="53"/>
        <v>2000</v>
      </c>
      <c r="H252" s="126">
        <f t="shared" si="53"/>
        <v>2000</v>
      </c>
    </row>
    <row r="253" spans="1:13" s="173" customFormat="1" ht="24">
      <c r="A253" s="17" t="s">
        <v>233</v>
      </c>
      <c r="B253" s="9" t="s">
        <v>26</v>
      </c>
      <c r="C253" s="9" t="s">
        <v>1015</v>
      </c>
      <c r="D253" s="17" t="s">
        <v>244</v>
      </c>
      <c r="E253" s="23" t="s">
        <v>640</v>
      </c>
      <c r="F253" s="126">
        <v>1500</v>
      </c>
      <c r="G253" s="126">
        <v>2000</v>
      </c>
      <c r="H253" s="126">
        <v>2000</v>
      </c>
    </row>
    <row r="254" spans="1:13">
      <c r="A254" s="92" t="s">
        <v>233</v>
      </c>
      <c r="B254" s="92" t="s">
        <v>22</v>
      </c>
      <c r="C254" s="92"/>
      <c r="D254" s="174"/>
      <c r="E254" s="106" t="s">
        <v>813</v>
      </c>
      <c r="F254" s="121">
        <f t="shared" ref="F254:H259" si="54">F255</f>
        <v>64.8</v>
      </c>
      <c r="G254" s="121">
        <f t="shared" si="54"/>
        <v>64.8</v>
      </c>
      <c r="H254" s="121">
        <f t="shared" si="54"/>
        <v>64.8</v>
      </c>
    </row>
    <row r="255" spans="1:13" ht="60">
      <c r="A255" s="102" t="s">
        <v>233</v>
      </c>
      <c r="B255" s="102" t="s">
        <v>22</v>
      </c>
      <c r="C255" s="102" t="s">
        <v>384</v>
      </c>
      <c r="D255" s="174"/>
      <c r="E255" s="175" t="s">
        <v>804</v>
      </c>
      <c r="F255" s="176">
        <f t="shared" si="54"/>
        <v>64.8</v>
      </c>
      <c r="G255" s="176">
        <f t="shared" si="54"/>
        <v>64.8</v>
      </c>
      <c r="H255" s="176">
        <f t="shared" si="54"/>
        <v>64.8</v>
      </c>
    </row>
    <row r="256" spans="1:13" ht="84">
      <c r="A256" s="9" t="s">
        <v>233</v>
      </c>
      <c r="B256" s="9" t="s">
        <v>22</v>
      </c>
      <c r="C256" s="9" t="s">
        <v>226</v>
      </c>
      <c r="D256" s="17"/>
      <c r="E256" s="23" t="s">
        <v>988</v>
      </c>
      <c r="F256" s="110">
        <f t="shared" si="54"/>
        <v>64.8</v>
      </c>
      <c r="G256" s="110">
        <f t="shared" si="54"/>
        <v>64.8</v>
      </c>
      <c r="H256" s="110">
        <f t="shared" si="54"/>
        <v>64.8</v>
      </c>
    </row>
    <row r="257" spans="1:8" ht="60">
      <c r="A257" s="9" t="s">
        <v>233</v>
      </c>
      <c r="B257" s="9" t="s">
        <v>22</v>
      </c>
      <c r="C257" s="9" t="s">
        <v>227</v>
      </c>
      <c r="D257" s="17"/>
      <c r="E257" s="23" t="s">
        <v>719</v>
      </c>
      <c r="F257" s="110">
        <f t="shared" si="54"/>
        <v>64.8</v>
      </c>
      <c r="G257" s="110">
        <f t="shared" si="54"/>
        <v>64.8</v>
      </c>
      <c r="H257" s="110">
        <f t="shared" si="54"/>
        <v>64.8</v>
      </c>
    </row>
    <row r="258" spans="1:8" ht="48">
      <c r="A258" s="9" t="s">
        <v>233</v>
      </c>
      <c r="B258" s="9" t="s">
        <v>22</v>
      </c>
      <c r="C258" s="9" t="s">
        <v>808</v>
      </c>
      <c r="D258" s="17"/>
      <c r="E258" s="23" t="s">
        <v>1013</v>
      </c>
      <c r="F258" s="110">
        <f t="shared" si="54"/>
        <v>64.8</v>
      </c>
      <c r="G258" s="110">
        <f t="shared" si="54"/>
        <v>64.8</v>
      </c>
      <c r="H258" s="110">
        <f t="shared" si="54"/>
        <v>64.8</v>
      </c>
    </row>
    <row r="259" spans="1:8" ht="36">
      <c r="A259" s="9" t="s">
        <v>233</v>
      </c>
      <c r="B259" s="9" t="s">
        <v>22</v>
      </c>
      <c r="C259" s="9" t="s">
        <v>808</v>
      </c>
      <c r="D259" s="25" t="s">
        <v>242</v>
      </c>
      <c r="E259" s="132" t="s">
        <v>654</v>
      </c>
      <c r="F259" s="110">
        <f t="shared" si="54"/>
        <v>64.8</v>
      </c>
      <c r="G259" s="110">
        <f t="shared" si="54"/>
        <v>64.8</v>
      </c>
      <c r="H259" s="110">
        <f t="shared" si="54"/>
        <v>64.8</v>
      </c>
    </row>
    <row r="260" spans="1:8" ht="24">
      <c r="A260" s="9" t="s">
        <v>233</v>
      </c>
      <c r="B260" s="9" t="s">
        <v>22</v>
      </c>
      <c r="C260" s="9" t="s">
        <v>808</v>
      </c>
      <c r="D260" s="17" t="s">
        <v>244</v>
      </c>
      <c r="E260" s="23" t="s">
        <v>640</v>
      </c>
      <c r="F260" s="110">
        <v>64.8</v>
      </c>
      <c r="G260" s="110">
        <v>64.8</v>
      </c>
      <c r="H260" s="110">
        <v>64.8</v>
      </c>
    </row>
    <row r="261" spans="1:8">
      <c r="A261" s="93" t="s">
        <v>233</v>
      </c>
      <c r="B261" s="93" t="s">
        <v>246</v>
      </c>
      <c r="C261" s="92"/>
      <c r="D261" s="93"/>
      <c r="E261" s="106" t="s">
        <v>247</v>
      </c>
      <c r="F261" s="121">
        <f t="shared" ref="F261:H263" si="55">F262</f>
        <v>4469.3590000000004</v>
      </c>
      <c r="G261" s="121">
        <f t="shared" si="55"/>
        <v>4469.3590000000004</v>
      </c>
      <c r="H261" s="121">
        <f t="shared" si="55"/>
        <v>4469.3590000000004</v>
      </c>
    </row>
    <row r="262" spans="1:8" ht="60">
      <c r="A262" s="174" t="s">
        <v>233</v>
      </c>
      <c r="B262" s="174" t="s">
        <v>246</v>
      </c>
      <c r="C262" s="102" t="s">
        <v>39</v>
      </c>
      <c r="D262" s="174"/>
      <c r="E262" s="175" t="s">
        <v>722</v>
      </c>
      <c r="F262" s="176">
        <f t="shared" si="55"/>
        <v>4469.3590000000004</v>
      </c>
      <c r="G262" s="176">
        <f t="shared" si="55"/>
        <v>4469.3590000000004</v>
      </c>
      <c r="H262" s="176">
        <f t="shared" si="55"/>
        <v>4469.3590000000004</v>
      </c>
    </row>
    <row r="263" spans="1:8" ht="60">
      <c r="A263" s="17" t="s">
        <v>233</v>
      </c>
      <c r="B263" s="17" t="s">
        <v>246</v>
      </c>
      <c r="C263" s="9" t="s">
        <v>40</v>
      </c>
      <c r="D263" s="17"/>
      <c r="E263" s="23" t="s">
        <v>962</v>
      </c>
      <c r="F263" s="110">
        <f>F264</f>
        <v>4469.3590000000004</v>
      </c>
      <c r="G263" s="110">
        <f t="shared" si="55"/>
        <v>4469.3590000000004</v>
      </c>
      <c r="H263" s="110">
        <f t="shared" si="55"/>
        <v>4469.3590000000004</v>
      </c>
    </row>
    <row r="264" spans="1:8" ht="48">
      <c r="A264" s="17" t="s">
        <v>233</v>
      </c>
      <c r="B264" s="17" t="s">
        <v>246</v>
      </c>
      <c r="C264" s="9" t="s">
        <v>41</v>
      </c>
      <c r="D264" s="17"/>
      <c r="E264" s="23" t="s">
        <v>723</v>
      </c>
      <c r="F264" s="110">
        <f>F268+F265+F271</f>
        <v>4469.3590000000004</v>
      </c>
      <c r="G264" s="110">
        <f t="shared" ref="G264:H264" si="56">G268+G265+G271</f>
        <v>4469.3590000000004</v>
      </c>
      <c r="H264" s="110">
        <f t="shared" si="56"/>
        <v>4469.3590000000004</v>
      </c>
    </row>
    <row r="265" spans="1:8" ht="60">
      <c r="A265" s="17" t="s">
        <v>233</v>
      </c>
      <c r="B265" s="17" t="s">
        <v>246</v>
      </c>
      <c r="C265" s="9" t="s">
        <v>963</v>
      </c>
      <c r="D265" s="17"/>
      <c r="E265" s="23" t="s">
        <v>677</v>
      </c>
      <c r="F265" s="110">
        <f t="shared" ref="F265:H266" si="57">F266</f>
        <v>925.6</v>
      </c>
      <c r="G265" s="110">
        <f t="shared" si="57"/>
        <v>965.4</v>
      </c>
      <c r="H265" s="110">
        <f t="shared" si="57"/>
        <v>965.4</v>
      </c>
    </row>
    <row r="266" spans="1:8" ht="36">
      <c r="A266" s="17" t="s">
        <v>233</v>
      </c>
      <c r="B266" s="17" t="s">
        <v>246</v>
      </c>
      <c r="C266" s="9" t="s">
        <v>963</v>
      </c>
      <c r="D266" s="25" t="s">
        <v>242</v>
      </c>
      <c r="E266" s="132" t="s">
        <v>654</v>
      </c>
      <c r="F266" s="110">
        <f t="shared" si="57"/>
        <v>925.6</v>
      </c>
      <c r="G266" s="110">
        <f t="shared" si="57"/>
        <v>965.4</v>
      </c>
      <c r="H266" s="110">
        <f t="shared" si="57"/>
        <v>965.4</v>
      </c>
    </row>
    <row r="267" spans="1:8" ht="24">
      <c r="A267" s="17" t="s">
        <v>233</v>
      </c>
      <c r="B267" s="17" t="s">
        <v>246</v>
      </c>
      <c r="C267" s="9" t="s">
        <v>963</v>
      </c>
      <c r="D267" s="17" t="s">
        <v>244</v>
      </c>
      <c r="E267" s="23" t="s">
        <v>649</v>
      </c>
      <c r="F267" s="110">
        <v>925.6</v>
      </c>
      <c r="G267" s="110">
        <v>965.4</v>
      </c>
      <c r="H267" s="110">
        <v>965.4</v>
      </c>
    </row>
    <row r="268" spans="1:8" ht="72">
      <c r="A268" s="17" t="s">
        <v>233</v>
      </c>
      <c r="B268" s="17" t="s">
        <v>246</v>
      </c>
      <c r="C268" s="9" t="s">
        <v>964</v>
      </c>
      <c r="D268" s="17"/>
      <c r="E268" s="23" t="s">
        <v>847</v>
      </c>
      <c r="F268" s="110">
        <f t="shared" ref="F268:H272" si="58">F269</f>
        <v>308.53399999999999</v>
      </c>
      <c r="G268" s="110">
        <f t="shared" si="58"/>
        <v>321.8</v>
      </c>
      <c r="H268" s="110">
        <f t="shared" si="58"/>
        <v>321.8</v>
      </c>
    </row>
    <row r="269" spans="1:8" ht="36">
      <c r="A269" s="17" t="s">
        <v>233</v>
      </c>
      <c r="B269" s="17" t="s">
        <v>246</v>
      </c>
      <c r="C269" s="9" t="s">
        <v>964</v>
      </c>
      <c r="D269" s="25" t="s">
        <v>242</v>
      </c>
      <c r="E269" s="132" t="s">
        <v>654</v>
      </c>
      <c r="F269" s="110">
        <f t="shared" si="58"/>
        <v>308.53399999999999</v>
      </c>
      <c r="G269" s="110">
        <f t="shared" si="58"/>
        <v>321.8</v>
      </c>
      <c r="H269" s="110">
        <f t="shared" si="58"/>
        <v>321.8</v>
      </c>
    </row>
    <row r="270" spans="1:8" ht="24">
      <c r="A270" s="17" t="s">
        <v>233</v>
      </c>
      <c r="B270" s="17" t="s">
        <v>246</v>
      </c>
      <c r="C270" s="9" t="s">
        <v>964</v>
      </c>
      <c r="D270" s="17" t="s">
        <v>244</v>
      </c>
      <c r="E270" s="23" t="s">
        <v>640</v>
      </c>
      <c r="F270" s="110">
        <v>308.53399999999999</v>
      </c>
      <c r="G270" s="110">
        <v>321.8</v>
      </c>
      <c r="H270" s="110">
        <v>321.8</v>
      </c>
    </row>
    <row r="271" spans="1:8" ht="60">
      <c r="A271" s="17" t="s">
        <v>233</v>
      </c>
      <c r="B271" s="17" t="s">
        <v>246</v>
      </c>
      <c r="C271" s="9" t="s">
        <v>850</v>
      </c>
      <c r="D271" s="17"/>
      <c r="E271" s="23" t="s">
        <v>849</v>
      </c>
      <c r="F271" s="110">
        <f t="shared" si="58"/>
        <v>3235.2249999999999</v>
      </c>
      <c r="G271" s="110">
        <f t="shared" si="58"/>
        <v>3182.1590000000001</v>
      </c>
      <c r="H271" s="110">
        <f t="shared" si="58"/>
        <v>3182.1590000000001</v>
      </c>
    </row>
    <row r="272" spans="1:8" ht="36">
      <c r="A272" s="17" t="s">
        <v>233</v>
      </c>
      <c r="B272" s="17" t="s">
        <v>246</v>
      </c>
      <c r="C272" s="9" t="s">
        <v>850</v>
      </c>
      <c r="D272" s="25" t="s">
        <v>242</v>
      </c>
      <c r="E272" s="132" t="s">
        <v>654</v>
      </c>
      <c r="F272" s="110">
        <f t="shared" si="58"/>
        <v>3235.2249999999999</v>
      </c>
      <c r="G272" s="110">
        <f t="shared" si="58"/>
        <v>3182.1590000000001</v>
      </c>
      <c r="H272" s="110">
        <f t="shared" si="58"/>
        <v>3182.1590000000001</v>
      </c>
    </row>
    <row r="273" spans="1:8" ht="24">
      <c r="A273" s="17" t="s">
        <v>233</v>
      </c>
      <c r="B273" s="17" t="s">
        <v>246</v>
      </c>
      <c r="C273" s="9" t="s">
        <v>850</v>
      </c>
      <c r="D273" s="17" t="s">
        <v>244</v>
      </c>
      <c r="E273" s="23" t="s">
        <v>640</v>
      </c>
      <c r="F273" s="110">
        <v>3235.2249999999999</v>
      </c>
      <c r="G273" s="110">
        <v>3182.1590000000001</v>
      </c>
      <c r="H273" s="110">
        <v>3182.1590000000001</v>
      </c>
    </row>
    <row r="274" spans="1:8" s="163" customFormat="1" ht="24">
      <c r="A274" s="93" t="s">
        <v>233</v>
      </c>
      <c r="B274" s="93" t="s">
        <v>250</v>
      </c>
      <c r="C274" s="92"/>
      <c r="D274" s="93"/>
      <c r="E274" s="106" t="s">
        <v>34</v>
      </c>
      <c r="F274" s="121">
        <f t="shared" ref="F274:H275" si="59">F275</f>
        <v>262291.255</v>
      </c>
      <c r="G274" s="121">
        <f t="shared" si="59"/>
        <v>259617.62499999997</v>
      </c>
      <c r="H274" s="121">
        <f t="shared" si="59"/>
        <v>266600.18900000001</v>
      </c>
    </row>
    <row r="275" spans="1:8" s="163" customFormat="1" ht="60">
      <c r="A275" s="174" t="s">
        <v>233</v>
      </c>
      <c r="B275" s="174" t="s">
        <v>250</v>
      </c>
      <c r="C275" s="102" t="s">
        <v>39</v>
      </c>
      <c r="D275" s="174"/>
      <c r="E275" s="175" t="s">
        <v>722</v>
      </c>
      <c r="F275" s="176">
        <f t="shared" si="59"/>
        <v>262291.255</v>
      </c>
      <c r="G275" s="176">
        <f t="shared" si="59"/>
        <v>259617.62499999997</v>
      </c>
      <c r="H275" s="176">
        <f t="shared" si="59"/>
        <v>266600.18900000001</v>
      </c>
    </row>
    <row r="276" spans="1:8" s="163" customFormat="1" ht="60">
      <c r="A276" s="17" t="s">
        <v>233</v>
      </c>
      <c r="B276" s="17" t="s">
        <v>250</v>
      </c>
      <c r="C276" s="9" t="s">
        <v>40</v>
      </c>
      <c r="D276" s="17"/>
      <c r="E276" s="23" t="s">
        <v>846</v>
      </c>
      <c r="F276" s="110">
        <f>F277+F287+F297+F307</f>
        <v>262291.255</v>
      </c>
      <c r="G276" s="110">
        <f>G277+G287+G297+G307</f>
        <v>259617.62499999997</v>
      </c>
      <c r="H276" s="110">
        <f>H277+H287+H297+H307</f>
        <v>266600.18900000001</v>
      </c>
    </row>
    <row r="277" spans="1:8" s="163" customFormat="1" ht="48">
      <c r="A277" s="17" t="s">
        <v>233</v>
      </c>
      <c r="B277" s="17" t="s">
        <v>250</v>
      </c>
      <c r="C277" s="9" t="s">
        <v>42</v>
      </c>
      <c r="D277" s="17"/>
      <c r="E277" s="23" t="s">
        <v>724</v>
      </c>
      <c r="F277" s="110">
        <f>F278+F281+F284</f>
        <v>94977.28300000001</v>
      </c>
      <c r="G277" s="110">
        <f t="shared" ref="G277:H277" si="60">G278+G281+G284</f>
        <v>93964.295999999988</v>
      </c>
      <c r="H277" s="110">
        <f t="shared" si="60"/>
        <v>94320.827000000005</v>
      </c>
    </row>
    <row r="278" spans="1:8" s="163" customFormat="1" ht="96">
      <c r="A278" s="17" t="s">
        <v>233</v>
      </c>
      <c r="B278" s="17" t="s">
        <v>250</v>
      </c>
      <c r="C278" s="27" t="s">
        <v>725</v>
      </c>
      <c r="D278" s="137"/>
      <c r="E278" s="138" t="s">
        <v>726</v>
      </c>
      <c r="F278" s="110">
        <f t="shared" ref="F278:H279" si="61">F279</f>
        <v>13908.6</v>
      </c>
      <c r="G278" s="110">
        <f t="shared" si="61"/>
        <v>14464.9</v>
      </c>
      <c r="H278" s="110">
        <f t="shared" si="61"/>
        <v>15043.5</v>
      </c>
    </row>
    <row r="279" spans="1:8" s="163" customFormat="1" ht="36">
      <c r="A279" s="17" t="s">
        <v>233</v>
      </c>
      <c r="B279" s="17" t="s">
        <v>250</v>
      </c>
      <c r="C279" s="27" t="s">
        <v>725</v>
      </c>
      <c r="D279" s="25" t="s">
        <v>242</v>
      </c>
      <c r="E279" s="132" t="s">
        <v>654</v>
      </c>
      <c r="F279" s="110">
        <f>F280</f>
        <v>13908.6</v>
      </c>
      <c r="G279" s="110">
        <f t="shared" si="61"/>
        <v>14464.9</v>
      </c>
      <c r="H279" s="110">
        <f t="shared" si="61"/>
        <v>15043.5</v>
      </c>
    </row>
    <row r="280" spans="1:8" s="163" customFormat="1" ht="24">
      <c r="A280" s="17" t="s">
        <v>233</v>
      </c>
      <c r="B280" s="17" t="s">
        <v>250</v>
      </c>
      <c r="C280" s="27" t="s">
        <v>725</v>
      </c>
      <c r="D280" s="17" t="s">
        <v>244</v>
      </c>
      <c r="E280" s="23" t="s">
        <v>640</v>
      </c>
      <c r="F280" s="110">
        <v>13908.6</v>
      </c>
      <c r="G280" s="110">
        <v>14464.9</v>
      </c>
      <c r="H280" s="110">
        <v>15043.5</v>
      </c>
    </row>
    <row r="281" spans="1:8" ht="72">
      <c r="A281" s="17" t="s">
        <v>233</v>
      </c>
      <c r="B281" s="17" t="s">
        <v>250</v>
      </c>
      <c r="C281" s="27" t="s">
        <v>1033</v>
      </c>
      <c r="D281" s="17"/>
      <c r="E281" s="23" t="s">
        <v>727</v>
      </c>
      <c r="F281" s="110">
        <f t="shared" ref="F281:H282" si="62">F282</f>
        <v>79477.349000000002</v>
      </c>
      <c r="G281" s="110">
        <f t="shared" si="62"/>
        <v>79499.395999999993</v>
      </c>
      <c r="H281" s="110">
        <f t="shared" si="62"/>
        <v>79277.327000000005</v>
      </c>
    </row>
    <row r="282" spans="1:8" ht="36">
      <c r="A282" s="17" t="s">
        <v>233</v>
      </c>
      <c r="B282" s="17" t="s">
        <v>250</v>
      </c>
      <c r="C282" s="27" t="s">
        <v>1033</v>
      </c>
      <c r="D282" s="25" t="s">
        <v>242</v>
      </c>
      <c r="E282" s="132" t="s">
        <v>654</v>
      </c>
      <c r="F282" s="110">
        <f t="shared" si="62"/>
        <v>79477.349000000002</v>
      </c>
      <c r="G282" s="110">
        <f t="shared" si="62"/>
        <v>79499.395999999993</v>
      </c>
      <c r="H282" s="110">
        <f t="shared" si="62"/>
        <v>79277.327000000005</v>
      </c>
    </row>
    <row r="283" spans="1:8" ht="24">
      <c r="A283" s="17" t="s">
        <v>233</v>
      </c>
      <c r="B283" s="17" t="s">
        <v>250</v>
      </c>
      <c r="C283" s="27" t="s">
        <v>1033</v>
      </c>
      <c r="D283" s="17" t="s">
        <v>244</v>
      </c>
      <c r="E283" s="23" t="s">
        <v>640</v>
      </c>
      <c r="F283" s="110">
        <v>79477.349000000002</v>
      </c>
      <c r="G283" s="110">
        <v>79499.395999999993</v>
      </c>
      <c r="H283" s="110">
        <v>79277.327000000005</v>
      </c>
    </row>
    <row r="284" spans="1:8" ht="60">
      <c r="A284" s="17" t="s">
        <v>233</v>
      </c>
      <c r="B284" s="17" t="s">
        <v>250</v>
      </c>
      <c r="C284" s="178" t="s">
        <v>627</v>
      </c>
      <c r="D284" s="17"/>
      <c r="E284" s="23" t="s">
        <v>728</v>
      </c>
      <c r="F284" s="110">
        <f>F285</f>
        <v>1591.3340000000001</v>
      </c>
      <c r="G284" s="110">
        <f t="shared" ref="G284:H285" si="63">G285</f>
        <v>0</v>
      </c>
      <c r="H284" s="110">
        <f t="shared" si="63"/>
        <v>0</v>
      </c>
    </row>
    <row r="285" spans="1:8" ht="36">
      <c r="A285" s="17" t="s">
        <v>233</v>
      </c>
      <c r="B285" s="17" t="s">
        <v>250</v>
      </c>
      <c r="C285" s="178" t="s">
        <v>627</v>
      </c>
      <c r="D285" s="25" t="s">
        <v>242</v>
      </c>
      <c r="E285" s="132" t="s">
        <v>654</v>
      </c>
      <c r="F285" s="110">
        <f>F286</f>
        <v>1591.3340000000001</v>
      </c>
      <c r="G285" s="110">
        <f t="shared" si="63"/>
        <v>0</v>
      </c>
      <c r="H285" s="110">
        <f t="shared" si="63"/>
        <v>0</v>
      </c>
    </row>
    <row r="286" spans="1:8" ht="24">
      <c r="A286" s="17" t="s">
        <v>233</v>
      </c>
      <c r="B286" s="17" t="s">
        <v>250</v>
      </c>
      <c r="C286" s="178" t="s">
        <v>627</v>
      </c>
      <c r="D286" s="17" t="s">
        <v>244</v>
      </c>
      <c r="E286" s="23" t="s">
        <v>640</v>
      </c>
      <c r="F286" s="110">
        <v>1591.3340000000001</v>
      </c>
      <c r="G286" s="110">
        <v>0</v>
      </c>
      <c r="H286" s="110">
        <v>0</v>
      </c>
    </row>
    <row r="287" spans="1:8" ht="24">
      <c r="A287" s="17" t="s">
        <v>233</v>
      </c>
      <c r="B287" s="17" t="s">
        <v>250</v>
      </c>
      <c r="C287" s="27" t="s">
        <v>730</v>
      </c>
      <c r="D287" s="17"/>
      <c r="E287" s="23" t="s">
        <v>729</v>
      </c>
      <c r="F287" s="110">
        <f>F288+F291+F294</f>
        <v>135871.16099999999</v>
      </c>
      <c r="G287" s="110">
        <f t="shared" ref="G287:H287" si="64">G288+G291+G294</f>
        <v>133153.90399999998</v>
      </c>
      <c r="H287" s="110">
        <f t="shared" si="64"/>
        <v>138480.05000000002</v>
      </c>
    </row>
    <row r="288" spans="1:8" ht="48">
      <c r="A288" s="17" t="s">
        <v>233</v>
      </c>
      <c r="B288" s="17" t="s">
        <v>250</v>
      </c>
      <c r="C288" s="27" t="s">
        <v>731</v>
      </c>
      <c r="D288" s="17"/>
      <c r="E288" s="23" t="s">
        <v>679</v>
      </c>
      <c r="F288" s="110">
        <f>F289</f>
        <v>115798.2</v>
      </c>
      <c r="G288" s="110">
        <f t="shared" ref="G288:H289" si="65">G289</f>
        <v>117327.7</v>
      </c>
      <c r="H288" s="110">
        <f t="shared" si="65"/>
        <v>122020.8</v>
      </c>
    </row>
    <row r="289" spans="1:8" ht="36">
      <c r="A289" s="17" t="s">
        <v>233</v>
      </c>
      <c r="B289" s="17" t="s">
        <v>250</v>
      </c>
      <c r="C289" s="27" t="s">
        <v>731</v>
      </c>
      <c r="D289" s="25" t="s">
        <v>242</v>
      </c>
      <c r="E289" s="132" t="s">
        <v>654</v>
      </c>
      <c r="F289" s="110">
        <f>F290</f>
        <v>115798.2</v>
      </c>
      <c r="G289" s="110">
        <f t="shared" si="65"/>
        <v>117327.7</v>
      </c>
      <c r="H289" s="110">
        <f t="shared" si="65"/>
        <v>122020.8</v>
      </c>
    </row>
    <row r="290" spans="1:8" ht="24">
      <c r="A290" s="17" t="s">
        <v>233</v>
      </c>
      <c r="B290" s="17" t="s">
        <v>250</v>
      </c>
      <c r="C290" s="27" t="s">
        <v>731</v>
      </c>
      <c r="D290" s="17" t="s">
        <v>244</v>
      </c>
      <c r="E290" s="23" t="s">
        <v>640</v>
      </c>
      <c r="F290" s="110">
        <v>115798.2</v>
      </c>
      <c r="G290" s="110">
        <v>117327.7</v>
      </c>
      <c r="H290" s="110">
        <v>122020.8</v>
      </c>
    </row>
    <row r="291" spans="1:8" ht="48">
      <c r="A291" s="17" t="s">
        <v>233</v>
      </c>
      <c r="B291" s="17" t="s">
        <v>250</v>
      </c>
      <c r="C291" s="27" t="s">
        <v>732</v>
      </c>
      <c r="D291" s="17"/>
      <c r="E291" s="23" t="s">
        <v>733</v>
      </c>
      <c r="F291" s="110">
        <f>F292</f>
        <v>12866.467000000001</v>
      </c>
      <c r="G291" s="110">
        <f t="shared" ref="G291:H292" si="66">G292</f>
        <v>13036.412</v>
      </c>
      <c r="H291" s="110">
        <f t="shared" si="66"/>
        <v>13557.867</v>
      </c>
    </row>
    <row r="292" spans="1:8" ht="36">
      <c r="A292" s="17" t="s">
        <v>233</v>
      </c>
      <c r="B292" s="17" t="s">
        <v>250</v>
      </c>
      <c r="C292" s="27" t="s">
        <v>732</v>
      </c>
      <c r="D292" s="25" t="s">
        <v>242</v>
      </c>
      <c r="E292" s="132" t="s">
        <v>654</v>
      </c>
      <c r="F292" s="110">
        <f>F293</f>
        <v>12866.467000000001</v>
      </c>
      <c r="G292" s="110">
        <f t="shared" si="66"/>
        <v>13036.412</v>
      </c>
      <c r="H292" s="110">
        <f t="shared" si="66"/>
        <v>13557.867</v>
      </c>
    </row>
    <row r="293" spans="1:8" ht="24">
      <c r="A293" s="17" t="s">
        <v>233</v>
      </c>
      <c r="B293" s="17" t="s">
        <v>250</v>
      </c>
      <c r="C293" s="27" t="s">
        <v>732</v>
      </c>
      <c r="D293" s="17" t="s">
        <v>244</v>
      </c>
      <c r="E293" s="23" t="s">
        <v>640</v>
      </c>
      <c r="F293" s="110">
        <v>12866.467000000001</v>
      </c>
      <c r="G293" s="110">
        <v>13036.412</v>
      </c>
      <c r="H293" s="110">
        <v>13557.867</v>
      </c>
    </row>
    <row r="294" spans="1:8" ht="24">
      <c r="A294" s="17" t="s">
        <v>233</v>
      </c>
      <c r="B294" s="17" t="s">
        <v>250</v>
      </c>
      <c r="C294" s="27" t="s">
        <v>735</v>
      </c>
      <c r="D294" s="17"/>
      <c r="E294" s="23" t="s">
        <v>734</v>
      </c>
      <c r="F294" s="110">
        <f>F295</f>
        <v>7206.4939999999997</v>
      </c>
      <c r="G294" s="110">
        <f t="shared" ref="G294:H295" si="67">G295</f>
        <v>2789.7919999999999</v>
      </c>
      <c r="H294" s="110">
        <f t="shared" si="67"/>
        <v>2901.3829999999998</v>
      </c>
    </row>
    <row r="295" spans="1:8" ht="36">
      <c r="A295" s="17" t="s">
        <v>233</v>
      </c>
      <c r="B295" s="17" t="s">
        <v>250</v>
      </c>
      <c r="C295" s="27" t="s">
        <v>735</v>
      </c>
      <c r="D295" s="25" t="s">
        <v>242</v>
      </c>
      <c r="E295" s="132" t="s">
        <v>654</v>
      </c>
      <c r="F295" s="110">
        <f>F296</f>
        <v>7206.4939999999997</v>
      </c>
      <c r="G295" s="110">
        <f t="shared" si="67"/>
        <v>2789.7919999999999</v>
      </c>
      <c r="H295" s="110">
        <f t="shared" si="67"/>
        <v>2901.3829999999998</v>
      </c>
    </row>
    <row r="296" spans="1:8" ht="24">
      <c r="A296" s="17" t="s">
        <v>233</v>
      </c>
      <c r="B296" s="17" t="s">
        <v>250</v>
      </c>
      <c r="C296" s="27" t="s">
        <v>735</v>
      </c>
      <c r="D296" s="17" t="s">
        <v>244</v>
      </c>
      <c r="E296" s="23" t="s">
        <v>640</v>
      </c>
      <c r="F296" s="110">
        <v>7206.4939999999997</v>
      </c>
      <c r="G296" s="110">
        <v>2789.7919999999999</v>
      </c>
      <c r="H296" s="110">
        <v>2901.3829999999998</v>
      </c>
    </row>
    <row r="297" spans="1:8" ht="60">
      <c r="A297" s="17" t="s">
        <v>233</v>
      </c>
      <c r="B297" s="17" t="s">
        <v>250</v>
      </c>
      <c r="C297" s="27" t="s">
        <v>737</v>
      </c>
      <c r="D297" s="17"/>
      <c r="E297" s="23" t="s">
        <v>736</v>
      </c>
      <c r="F297" s="110">
        <f>F298+F301+F304</f>
        <v>24602.916000000001</v>
      </c>
      <c r="G297" s="110">
        <f t="shared" ref="G297:H297" si="68">G298+G301+G304</f>
        <v>25587.091</v>
      </c>
      <c r="H297" s="110">
        <f t="shared" si="68"/>
        <v>26610.534</v>
      </c>
    </row>
    <row r="298" spans="1:8" ht="84">
      <c r="A298" s="17" t="s">
        <v>233</v>
      </c>
      <c r="B298" s="17" t="s">
        <v>250</v>
      </c>
      <c r="C298" s="27" t="s">
        <v>738</v>
      </c>
      <c r="D298" s="17"/>
      <c r="E298" s="23" t="s">
        <v>678</v>
      </c>
      <c r="F298" s="110">
        <f t="shared" ref="F298:H299" si="69">F299</f>
        <v>21678.7</v>
      </c>
      <c r="G298" s="110">
        <f t="shared" si="69"/>
        <v>22545.9</v>
      </c>
      <c r="H298" s="110">
        <f t="shared" si="69"/>
        <v>23447.7</v>
      </c>
    </row>
    <row r="299" spans="1:8" ht="36">
      <c r="A299" s="17" t="s">
        <v>233</v>
      </c>
      <c r="B299" s="17" t="s">
        <v>250</v>
      </c>
      <c r="C299" s="27" t="s">
        <v>738</v>
      </c>
      <c r="D299" s="25" t="s">
        <v>242</v>
      </c>
      <c r="E299" s="132" t="s">
        <v>654</v>
      </c>
      <c r="F299" s="110">
        <f t="shared" si="69"/>
        <v>21678.7</v>
      </c>
      <c r="G299" s="110">
        <f t="shared" si="69"/>
        <v>22545.9</v>
      </c>
      <c r="H299" s="110">
        <f t="shared" si="69"/>
        <v>23447.7</v>
      </c>
    </row>
    <row r="300" spans="1:8" ht="24">
      <c r="A300" s="17" t="s">
        <v>233</v>
      </c>
      <c r="B300" s="17" t="s">
        <v>250</v>
      </c>
      <c r="C300" s="27" t="s">
        <v>738</v>
      </c>
      <c r="D300" s="17" t="s">
        <v>244</v>
      </c>
      <c r="E300" s="23" t="s">
        <v>640</v>
      </c>
      <c r="F300" s="110">
        <v>21678.7</v>
      </c>
      <c r="G300" s="110">
        <v>22545.9</v>
      </c>
      <c r="H300" s="110">
        <v>23447.7</v>
      </c>
    </row>
    <row r="301" spans="1:8" ht="96">
      <c r="A301" s="17" t="s">
        <v>233</v>
      </c>
      <c r="B301" s="17" t="s">
        <v>250</v>
      </c>
      <c r="C301" s="27" t="s">
        <v>740</v>
      </c>
      <c r="D301" s="17"/>
      <c r="E301" s="23" t="s">
        <v>739</v>
      </c>
      <c r="F301" s="110">
        <f>F302</f>
        <v>2408.7449999999999</v>
      </c>
      <c r="G301" s="110">
        <f t="shared" ref="F301:H302" si="70">G302</f>
        <v>2505.1</v>
      </c>
      <c r="H301" s="110">
        <f t="shared" si="70"/>
        <v>2605.3000000000002</v>
      </c>
    </row>
    <row r="302" spans="1:8" ht="36">
      <c r="A302" s="17" t="s">
        <v>233</v>
      </c>
      <c r="B302" s="17" t="s">
        <v>250</v>
      </c>
      <c r="C302" s="27" t="s">
        <v>740</v>
      </c>
      <c r="D302" s="25" t="s">
        <v>242</v>
      </c>
      <c r="E302" s="132" t="s">
        <v>654</v>
      </c>
      <c r="F302" s="110">
        <f t="shared" si="70"/>
        <v>2408.7449999999999</v>
      </c>
      <c r="G302" s="110">
        <f t="shared" si="70"/>
        <v>2505.1</v>
      </c>
      <c r="H302" s="110">
        <f t="shared" si="70"/>
        <v>2605.3000000000002</v>
      </c>
    </row>
    <row r="303" spans="1:8" ht="24">
      <c r="A303" s="17" t="s">
        <v>233</v>
      </c>
      <c r="B303" s="17" t="s">
        <v>250</v>
      </c>
      <c r="C303" s="27" t="s">
        <v>740</v>
      </c>
      <c r="D303" s="17" t="s">
        <v>244</v>
      </c>
      <c r="E303" s="23" t="s">
        <v>640</v>
      </c>
      <c r="F303" s="110">
        <v>2408.7449999999999</v>
      </c>
      <c r="G303" s="110">
        <v>2505.1</v>
      </c>
      <c r="H303" s="110">
        <v>2605.3000000000002</v>
      </c>
    </row>
    <row r="304" spans="1:8" ht="72">
      <c r="A304" s="17" t="s">
        <v>233</v>
      </c>
      <c r="B304" s="17" t="s">
        <v>250</v>
      </c>
      <c r="C304" s="27" t="s">
        <v>852</v>
      </c>
      <c r="D304" s="17"/>
      <c r="E304" s="23" t="s">
        <v>851</v>
      </c>
      <c r="F304" s="110">
        <f>F305</f>
        <v>515.471</v>
      </c>
      <c r="G304" s="110">
        <f t="shared" ref="G304:H305" si="71">G305</f>
        <v>536.09100000000001</v>
      </c>
      <c r="H304" s="110">
        <f t="shared" si="71"/>
        <v>557.53399999999999</v>
      </c>
    </row>
    <row r="305" spans="1:8" ht="36">
      <c r="A305" s="17" t="s">
        <v>233</v>
      </c>
      <c r="B305" s="17" t="s">
        <v>250</v>
      </c>
      <c r="C305" s="27" t="s">
        <v>852</v>
      </c>
      <c r="D305" s="25" t="s">
        <v>242</v>
      </c>
      <c r="E305" s="132" t="s">
        <v>654</v>
      </c>
      <c r="F305" s="110">
        <f>F306</f>
        <v>515.471</v>
      </c>
      <c r="G305" s="110">
        <f t="shared" si="71"/>
        <v>536.09100000000001</v>
      </c>
      <c r="H305" s="110">
        <f t="shared" si="71"/>
        <v>557.53399999999999</v>
      </c>
    </row>
    <row r="306" spans="1:8" ht="24">
      <c r="A306" s="17" t="s">
        <v>233</v>
      </c>
      <c r="B306" s="17" t="s">
        <v>250</v>
      </c>
      <c r="C306" s="27" t="s">
        <v>852</v>
      </c>
      <c r="D306" s="17" t="s">
        <v>244</v>
      </c>
      <c r="E306" s="23" t="s">
        <v>640</v>
      </c>
      <c r="F306" s="110">
        <v>515.471</v>
      </c>
      <c r="G306" s="110">
        <v>536.09100000000001</v>
      </c>
      <c r="H306" s="110">
        <v>557.53399999999999</v>
      </c>
    </row>
    <row r="307" spans="1:8" ht="60">
      <c r="A307" s="17" t="s">
        <v>233</v>
      </c>
      <c r="B307" s="17" t="s">
        <v>250</v>
      </c>
      <c r="C307" s="27" t="s">
        <v>742</v>
      </c>
      <c r="D307" s="17"/>
      <c r="E307" s="23" t="s">
        <v>741</v>
      </c>
      <c r="F307" s="110">
        <f>F308+F311+F314</f>
        <v>6839.8949999999995</v>
      </c>
      <c r="G307" s="110">
        <f t="shared" ref="G307:H307" si="72">G308+G311+G314</f>
        <v>6912.3340000000007</v>
      </c>
      <c r="H307" s="110">
        <f t="shared" si="72"/>
        <v>7188.7779999999993</v>
      </c>
    </row>
    <row r="308" spans="1:8" ht="84">
      <c r="A308" s="17" t="s">
        <v>233</v>
      </c>
      <c r="B308" s="17" t="s">
        <v>250</v>
      </c>
      <c r="C308" s="27" t="s">
        <v>1021</v>
      </c>
      <c r="D308" s="17"/>
      <c r="E308" s="23" t="s">
        <v>743</v>
      </c>
      <c r="F308" s="110">
        <f t="shared" ref="F308:H309" si="73">F309</f>
        <v>5981.8</v>
      </c>
      <c r="G308" s="110">
        <f t="shared" si="73"/>
        <v>6221.1</v>
      </c>
      <c r="H308" s="110">
        <f t="shared" si="73"/>
        <v>6469.9</v>
      </c>
    </row>
    <row r="309" spans="1:8" ht="36">
      <c r="A309" s="17" t="s">
        <v>233</v>
      </c>
      <c r="B309" s="17" t="s">
        <v>250</v>
      </c>
      <c r="C309" s="27" t="s">
        <v>1021</v>
      </c>
      <c r="D309" s="25" t="s">
        <v>242</v>
      </c>
      <c r="E309" s="132" t="s">
        <v>654</v>
      </c>
      <c r="F309" s="110">
        <f t="shared" si="73"/>
        <v>5981.8</v>
      </c>
      <c r="G309" s="110">
        <f t="shared" si="73"/>
        <v>6221.1</v>
      </c>
      <c r="H309" s="110">
        <f t="shared" si="73"/>
        <v>6469.9</v>
      </c>
    </row>
    <row r="310" spans="1:8" ht="24">
      <c r="A310" s="17" t="s">
        <v>233</v>
      </c>
      <c r="B310" s="17" t="s">
        <v>250</v>
      </c>
      <c r="C310" s="27" t="s">
        <v>1021</v>
      </c>
      <c r="D310" s="17" t="s">
        <v>244</v>
      </c>
      <c r="E310" s="23" t="s">
        <v>640</v>
      </c>
      <c r="F310" s="110">
        <v>5981.8</v>
      </c>
      <c r="G310" s="110">
        <v>6221.1</v>
      </c>
      <c r="H310" s="110">
        <v>6469.9</v>
      </c>
    </row>
    <row r="311" spans="1:8" ht="96">
      <c r="A311" s="17" t="s">
        <v>233</v>
      </c>
      <c r="B311" s="17" t="s">
        <v>250</v>
      </c>
      <c r="C311" s="27" t="s">
        <v>1022</v>
      </c>
      <c r="D311" s="17"/>
      <c r="E311" s="23" t="s">
        <v>745</v>
      </c>
      <c r="F311" s="110">
        <f t="shared" ref="F311:H312" si="74">F312</f>
        <v>664.64499999999998</v>
      </c>
      <c r="G311" s="110">
        <f t="shared" si="74"/>
        <v>691.23400000000004</v>
      </c>
      <c r="H311" s="110">
        <f t="shared" si="74"/>
        <v>718.87800000000004</v>
      </c>
    </row>
    <row r="312" spans="1:8" ht="36">
      <c r="A312" s="17" t="s">
        <v>233</v>
      </c>
      <c r="B312" s="17" t="s">
        <v>250</v>
      </c>
      <c r="C312" s="27" t="s">
        <v>744</v>
      </c>
      <c r="D312" s="25" t="s">
        <v>242</v>
      </c>
      <c r="E312" s="132" t="s">
        <v>654</v>
      </c>
      <c r="F312" s="110">
        <f t="shared" si="74"/>
        <v>664.64499999999998</v>
      </c>
      <c r="G312" s="110">
        <f t="shared" si="74"/>
        <v>691.23400000000004</v>
      </c>
      <c r="H312" s="110">
        <f t="shared" si="74"/>
        <v>718.87800000000004</v>
      </c>
    </row>
    <row r="313" spans="1:8" ht="24">
      <c r="A313" s="17" t="s">
        <v>233</v>
      </c>
      <c r="B313" s="17" t="s">
        <v>250</v>
      </c>
      <c r="C313" s="27" t="s">
        <v>1022</v>
      </c>
      <c r="D313" s="17" t="s">
        <v>244</v>
      </c>
      <c r="E313" s="23" t="s">
        <v>640</v>
      </c>
      <c r="F313" s="110">
        <v>664.64499999999998</v>
      </c>
      <c r="G313" s="110">
        <v>691.23400000000004</v>
      </c>
      <c r="H313" s="110">
        <v>718.87800000000004</v>
      </c>
    </row>
    <row r="314" spans="1:8" ht="84">
      <c r="A314" s="17" t="s">
        <v>233</v>
      </c>
      <c r="B314" s="17" t="s">
        <v>250</v>
      </c>
      <c r="C314" s="27" t="s">
        <v>854</v>
      </c>
      <c r="D314" s="17"/>
      <c r="E314" s="23" t="s">
        <v>853</v>
      </c>
      <c r="F314" s="110">
        <f>F315</f>
        <v>193.45</v>
      </c>
      <c r="G314" s="110">
        <f t="shared" ref="G314:H315" si="75">G315</f>
        <v>0</v>
      </c>
      <c r="H314" s="110">
        <f t="shared" si="75"/>
        <v>0</v>
      </c>
    </row>
    <row r="315" spans="1:8" ht="36">
      <c r="A315" s="17" t="s">
        <v>233</v>
      </c>
      <c r="B315" s="17" t="s">
        <v>250</v>
      </c>
      <c r="C315" s="27" t="s">
        <v>854</v>
      </c>
      <c r="D315" s="25" t="s">
        <v>242</v>
      </c>
      <c r="E315" s="132" t="s">
        <v>654</v>
      </c>
      <c r="F315" s="110">
        <f>F316</f>
        <v>193.45</v>
      </c>
      <c r="G315" s="110">
        <f t="shared" si="75"/>
        <v>0</v>
      </c>
      <c r="H315" s="110">
        <f t="shared" si="75"/>
        <v>0</v>
      </c>
    </row>
    <row r="316" spans="1:8" ht="24">
      <c r="A316" s="17" t="s">
        <v>233</v>
      </c>
      <c r="B316" s="17" t="s">
        <v>250</v>
      </c>
      <c r="C316" s="27" t="s">
        <v>854</v>
      </c>
      <c r="D316" s="17" t="s">
        <v>244</v>
      </c>
      <c r="E316" s="23" t="s">
        <v>640</v>
      </c>
      <c r="F316" s="110">
        <v>193.45</v>
      </c>
      <c r="G316" s="110">
        <v>0</v>
      </c>
      <c r="H316" s="110">
        <v>0</v>
      </c>
    </row>
    <row r="317" spans="1:8" s="173" customFormat="1" ht="24">
      <c r="A317" s="93" t="s">
        <v>233</v>
      </c>
      <c r="B317" s="93" t="s">
        <v>333</v>
      </c>
      <c r="C317" s="92"/>
      <c r="D317" s="93"/>
      <c r="E317" s="106" t="s">
        <v>27</v>
      </c>
      <c r="F317" s="121">
        <f>F318+F349</f>
        <v>5484.6</v>
      </c>
      <c r="G317" s="121">
        <f t="shared" ref="G317:H317" si="76">G318+G349</f>
        <v>5378.7999999999993</v>
      </c>
      <c r="H317" s="121">
        <f t="shared" si="76"/>
        <v>49043.3</v>
      </c>
    </row>
    <row r="318" spans="1:8" s="173" customFormat="1" ht="48">
      <c r="A318" s="174" t="s">
        <v>233</v>
      </c>
      <c r="B318" s="174">
        <v>12</v>
      </c>
      <c r="C318" s="179" t="s">
        <v>363</v>
      </c>
      <c r="D318" s="174"/>
      <c r="E318" s="175" t="s">
        <v>746</v>
      </c>
      <c r="F318" s="176">
        <f>F319</f>
        <v>2273.0639999999999</v>
      </c>
      <c r="G318" s="176">
        <f>G319</f>
        <v>2273.0639999999999</v>
      </c>
      <c r="H318" s="176">
        <f>H319</f>
        <v>2273.0639999999999</v>
      </c>
    </row>
    <row r="319" spans="1:8" s="173" customFormat="1" ht="48">
      <c r="A319" s="17" t="s">
        <v>233</v>
      </c>
      <c r="B319" s="17">
        <v>12</v>
      </c>
      <c r="C319" s="27" t="s">
        <v>364</v>
      </c>
      <c r="D319" s="17"/>
      <c r="E319" s="23" t="s">
        <v>844</v>
      </c>
      <c r="F319" s="110">
        <f>F320+F339</f>
        <v>2273.0639999999999</v>
      </c>
      <c r="G319" s="110">
        <f>G320+G339</f>
        <v>2273.0639999999999</v>
      </c>
      <c r="H319" s="110">
        <f>H320+H339</f>
        <v>2273.0639999999999</v>
      </c>
    </row>
    <row r="320" spans="1:8" s="173" customFormat="1" ht="24">
      <c r="A320" s="17" t="s">
        <v>233</v>
      </c>
      <c r="B320" s="17">
        <v>12</v>
      </c>
      <c r="C320" s="27" t="s">
        <v>365</v>
      </c>
      <c r="D320" s="17"/>
      <c r="E320" s="23" t="s">
        <v>91</v>
      </c>
      <c r="F320" s="110">
        <f>F321+F324+F327+F330+F333+F336</f>
        <v>2202.0839999999998</v>
      </c>
      <c r="G320" s="110">
        <f>G321+G324+G327+G330+G333+G336</f>
        <v>2202.0839999999998</v>
      </c>
      <c r="H320" s="110">
        <f>H321+H324+H327+H330+H333+H336</f>
        <v>2202.0839999999998</v>
      </c>
    </row>
    <row r="321" spans="1:8" s="173" customFormat="1" ht="168">
      <c r="A321" s="17" t="s">
        <v>233</v>
      </c>
      <c r="B321" s="17">
        <v>12</v>
      </c>
      <c r="C321" s="27" t="s">
        <v>441</v>
      </c>
      <c r="D321" s="17"/>
      <c r="E321" s="142" t="s">
        <v>747</v>
      </c>
      <c r="F321" s="110">
        <f t="shared" ref="F321:H322" si="77">F322</f>
        <v>2000</v>
      </c>
      <c r="G321" s="110">
        <f t="shared" si="77"/>
        <v>2000</v>
      </c>
      <c r="H321" s="110">
        <f t="shared" si="77"/>
        <v>2000</v>
      </c>
    </row>
    <row r="322" spans="1:8" s="173" customFormat="1" ht="24">
      <c r="A322" s="17" t="s">
        <v>233</v>
      </c>
      <c r="B322" s="17">
        <v>12</v>
      </c>
      <c r="C322" s="27" t="s">
        <v>441</v>
      </c>
      <c r="D322" s="17" t="s">
        <v>248</v>
      </c>
      <c r="E322" s="23" t="s">
        <v>249</v>
      </c>
      <c r="F322" s="110">
        <f t="shared" si="77"/>
        <v>2000</v>
      </c>
      <c r="G322" s="110">
        <f t="shared" si="77"/>
        <v>2000</v>
      </c>
      <c r="H322" s="110">
        <f t="shared" si="77"/>
        <v>2000</v>
      </c>
    </row>
    <row r="323" spans="1:8" s="173" customFormat="1" ht="84">
      <c r="A323" s="17" t="s">
        <v>233</v>
      </c>
      <c r="B323" s="17">
        <v>12</v>
      </c>
      <c r="C323" s="27" t="s">
        <v>441</v>
      </c>
      <c r="D323" s="17">
        <v>813</v>
      </c>
      <c r="E323" s="23" t="s">
        <v>704</v>
      </c>
      <c r="F323" s="110">
        <v>2000</v>
      </c>
      <c r="G323" s="110">
        <v>2000</v>
      </c>
      <c r="H323" s="110">
        <v>2000</v>
      </c>
    </row>
    <row r="324" spans="1:8" s="173" customFormat="1" ht="36">
      <c r="A324" s="17" t="s">
        <v>233</v>
      </c>
      <c r="B324" s="17">
        <v>12</v>
      </c>
      <c r="C324" s="27" t="s">
        <v>442</v>
      </c>
      <c r="D324" s="17"/>
      <c r="E324" s="23" t="s">
        <v>359</v>
      </c>
      <c r="F324" s="110">
        <f t="shared" ref="F324:H325" si="78">F325</f>
        <v>25</v>
      </c>
      <c r="G324" s="110">
        <f t="shared" si="78"/>
        <v>25</v>
      </c>
      <c r="H324" s="110">
        <f t="shared" si="78"/>
        <v>25</v>
      </c>
    </row>
    <row r="325" spans="1:8" s="173" customFormat="1" ht="36">
      <c r="A325" s="17" t="s">
        <v>233</v>
      </c>
      <c r="B325" s="17">
        <v>12</v>
      </c>
      <c r="C325" s="27" t="s">
        <v>442</v>
      </c>
      <c r="D325" s="25" t="s">
        <v>242</v>
      </c>
      <c r="E325" s="132" t="s">
        <v>654</v>
      </c>
      <c r="F325" s="110">
        <f t="shared" si="78"/>
        <v>25</v>
      </c>
      <c r="G325" s="110">
        <f t="shared" si="78"/>
        <v>25</v>
      </c>
      <c r="H325" s="110">
        <f t="shared" si="78"/>
        <v>25</v>
      </c>
    </row>
    <row r="326" spans="1:8" s="173" customFormat="1" ht="24">
      <c r="A326" s="17" t="s">
        <v>233</v>
      </c>
      <c r="B326" s="17">
        <v>12</v>
      </c>
      <c r="C326" s="27" t="s">
        <v>442</v>
      </c>
      <c r="D326" s="17" t="s">
        <v>244</v>
      </c>
      <c r="E326" s="23" t="s">
        <v>640</v>
      </c>
      <c r="F326" s="110">
        <v>25</v>
      </c>
      <c r="G326" s="110">
        <v>25</v>
      </c>
      <c r="H326" s="110">
        <v>25</v>
      </c>
    </row>
    <row r="327" spans="1:8" s="173" customFormat="1" ht="48">
      <c r="A327" s="17" t="s">
        <v>233</v>
      </c>
      <c r="B327" s="17">
        <v>12</v>
      </c>
      <c r="C327" s="27" t="s">
        <v>443</v>
      </c>
      <c r="D327" s="17"/>
      <c r="E327" s="23" t="s">
        <v>748</v>
      </c>
      <c r="F327" s="110">
        <f t="shared" ref="F327:H328" si="79">F328</f>
        <v>28.084</v>
      </c>
      <c r="G327" s="110">
        <f t="shared" si="79"/>
        <v>28.084</v>
      </c>
      <c r="H327" s="110">
        <f t="shared" si="79"/>
        <v>28.084</v>
      </c>
    </row>
    <row r="328" spans="1:8" s="173" customFormat="1" ht="36">
      <c r="A328" s="17" t="s">
        <v>233</v>
      </c>
      <c r="B328" s="17">
        <v>12</v>
      </c>
      <c r="C328" s="27" t="s">
        <v>443</v>
      </c>
      <c r="D328" s="25" t="s">
        <v>242</v>
      </c>
      <c r="E328" s="132" t="s">
        <v>654</v>
      </c>
      <c r="F328" s="110">
        <f t="shared" si="79"/>
        <v>28.084</v>
      </c>
      <c r="G328" s="110">
        <f t="shared" si="79"/>
        <v>28.084</v>
      </c>
      <c r="H328" s="110">
        <f t="shared" si="79"/>
        <v>28.084</v>
      </c>
    </row>
    <row r="329" spans="1:8" s="173" customFormat="1" ht="24">
      <c r="A329" s="17" t="s">
        <v>233</v>
      </c>
      <c r="B329" s="17">
        <v>12</v>
      </c>
      <c r="C329" s="27" t="s">
        <v>443</v>
      </c>
      <c r="D329" s="17" t="s">
        <v>244</v>
      </c>
      <c r="E329" s="23" t="s">
        <v>640</v>
      </c>
      <c r="F329" s="110">
        <v>28.084</v>
      </c>
      <c r="G329" s="110">
        <v>28.084</v>
      </c>
      <c r="H329" s="110">
        <v>28.084</v>
      </c>
    </row>
    <row r="330" spans="1:8" s="173" customFormat="1" ht="36">
      <c r="A330" s="17" t="s">
        <v>233</v>
      </c>
      <c r="B330" s="17">
        <v>12</v>
      </c>
      <c r="C330" s="27" t="s">
        <v>444</v>
      </c>
      <c r="D330" s="17"/>
      <c r="E330" s="23" t="s">
        <v>749</v>
      </c>
      <c r="F330" s="110">
        <f t="shared" ref="F330:H331" si="80">F331</f>
        <v>24</v>
      </c>
      <c r="G330" s="110">
        <f t="shared" si="80"/>
        <v>24</v>
      </c>
      <c r="H330" s="110">
        <f t="shared" si="80"/>
        <v>24</v>
      </c>
    </row>
    <row r="331" spans="1:8" s="173" customFormat="1" ht="36">
      <c r="A331" s="17" t="s">
        <v>233</v>
      </c>
      <c r="B331" s="17">
        <v>12</v>
      </c>
      <c r="C331" s="27" t="s">
        <v>444</v>
      </c>
      <c r="D331" s="25" t="s">
        <v>242</v>
      </c>
      <c r="E331" s="132" t="s">
        <v>654</v>
      </c>
      <c r="F331" s="110">
        <f t="shared" si="80"/>
        <v>24</v>
      </c>
      <c r="G331" s="110">
        <f t="shared" si="80"/>
        <v>24</v>
      </c>
      <c r="H331" s="110">
        <f t="shared" si="80"/>
        <v>24</v>
      </c>
    </row>
    <row r="332" spans="1:8" s="173" customFormat="1" ht="24">
      <c r="A332" s="17" t="s">
        <v>233</v>
      </c>
      <c r="B332" s="17">
        <v>12</v>
      </c>
      <c r="C332" s="27" t="s">
        <v>444</v>
      </c>
      <c r="D332" s="17" t="s">
        <v>244</v>
      </c>
      <c r="E332" s="23" t="s">
        <v>640</v>
      </c>
      <c r="F332" s="110">
        <v>24</v>
      </c>
      <c r="G332" s="110">
        <v>24</v>
      </c>
      <c r="H332" s="110">
        <v>24</v>
      </c>
    </row>
    <row r="333" spans="1:8" s="173" customFormat="1" ht="48">
      <c r="A333" s="17" t="s">
        <v>233</v>
      </c>
      <c r="B333" s="17">
        <v>12</v>
      </c>
      <c r="C333" s="27" t="s">
        <v>445</v>
      </c>
      <c r="D333" s="17"/>
      <c r="E333" s="23" t="s">
        <v>750</v>
      </c>
      <c r="F333" s="110">
        <f t="shared" ref="F333:H334" si="81">F334</f>
        <v>25</v>
      </c>
      <c r="G333" s="110">
        <f t="shared" si="81"/>
        <v>25</v>
      </c>
      <c r="H333" s="110">
        <f t="shared" si="81"/>
        <v>25</v>
      </c>
    </row>
    <row r="334" spans="1:8" s="173" customFormat="1" ht="36">
      <c r="A334" s="17" t="s">
        <v>233</v>
      </c>
      <c r="B334" s="17">
        <v>12</v>
      </c>
      <c r="C334" s="27" t="s">
        <v>445</v>
      </c>
      <c r="D334" s="25" t="s">
        <v>242</v>
      </c>
      <c r="E334" s="132" t="s">
        <v>654</v>
      </c>
      <c r="F334" s="110">
        <f t="shared" si="81"/>
        <v>25</v>
      </c>
      <c r="G334" s="110">
        <f t="shared" si="81"/>
        <v>25</v>
      </c>
      <c r="H334" s="110">
        <f t="shared" si="81"/>
        <v>25</v>
      </c>
    </row>
    <row r="335" spans="1:8" s="173" customFormat="1" ht="24">
      <c r="A335" s="17" t="s">
        <v>233</v>
      </c>
      <c r="B335" s="17">
        <v>12</v>
      </c>
      <c r="C335" s="27" t="s">
        <v>445</v>
      </c>
      <c r="D335" s="17" t="s">
        <v>244</v>
      </c>
      <c r="E335" s="23" t="s">
        <v>640</v>
      </c>
      <c r="F335" s="110">
        <v>25</v>
      </c>
      <c r="G335" s="110">
        <v>25</v>
      </c>
      <c r="H335" s="110">
        <v>25</v>
      </c>
    </row>
    <row r="336" spans="1:8" s="173" customFormat="1" ht="36">
      <c r="A336" s="17" t="s">
        <v>233</v>
      </c>
      <c r="B336" s="17">
        <v>12</v>
      </c>
      <c r="C336" s="27" t="s">
        <v>702</v>
      </c>
      <c r="D336" s="17"/>
      <c r="E336" s="23" t="s">
        <v>751</v>
      </c>
      <c r="F336" s="110">
        <f t="shared" ref="F336:H337" si="82">F337</f>
        <v>100</v>
      </c>
      <c r="G336" s="110">
        <f t="shared" si="82"/>
        <v>100</v>
      </c>
      <c r="H336" s="110">
        <f t="shared" si="82"/>
        <v>100</v>
      </c>
    </row>
    <row r="337" spans="1:8" s="173" customFormat="1" ht="36">
      <c r="A337" s="17" t="s">
        <v>233</v>
      </c>
      <c r="B337" s="17">
        <v>12</v>
      </c>
      <c r="C337" s="27" t="s">
        <v>702</v>
      </c>
      <c r="D337" s="25" t="s">
        <v>242</v>
      </c>
      <c r="E337" s="132" t="s">
        <v>654</v>
      </c>
      <c r="F337" s="110">
        <f t="shared" si="82"/>
        <v>100</v>
      </c>
      <c r="G337" s="110">
        <f t="shared" si="82"/>
        <v>100</v>
      </c>
      <c r="H337" s="110">
        <f t="shared" si="82"/>
        <v>100</v>
      </c>
    </row>
    <row r="338" spans="1:8" s="173" customFormat="1" ht="24">
      <c r="A338" s="17" t="s">
        <v>233</v>
      </c>
      <c r="B338" s="17">
        <v>12</v>
      </c>
      <c r="C338" s="27" t="s">
        <v>702</v>
      </c>
      <c r="D338" s="17" t="s">
        <v>244</v>
      </c>
      <c r="E338" s="23" t="s">
        <v>640</v>
      </c>
      <c r="F338" s="110">
        <v>100</v>
      </c>
      <c r="G338" s="110">
        <v>100</v>
      </c>
      <c r="H338" s="110">
        <v>100</v>
      </c>
    </row>
    <row r="339" spans="1:8" s="173" customFormat="1" ht="48">
      <c r="A339" s="17" t="s">
        <v>233</v>
      </c>
      <c r="B339" s="17">
        <v>12</v>
      </c>
      <c r="C339" s="27" t="s">
        <v>366</v>
      </c>
      <c r="D339" s="17"/>
      <c r="E339" s="23" t="s">
        <v>845</v>
      </c>
      <c r="F339" s="110">
        <f>F340+F343+F347</f>
        <v>70.97999999999999</v>
      </c>
      <c r="G339" s="110">
        <f>G340+G343+G347</f>
        <v>70.97999999999999</v>
      </c>
      <c r="H339" s="110">
        <f>H340+H343+H347</f>
        <v>70.97999999999999</v>
      </c>
    </row>
    <row r="340" spans="1:8" s="173" customFormat="1" ht="24">
      <c r="A340" s="17" t="s">
        <v>233</v>
      </c>
      <c r="B340" s="17">
        <v>12</v>
      </c>
      <c r="C340" s="27" t="s">
        <v>446</v>
      </c>
      <c r="D340" s="17"/>
      <c r="E340" s="23" t="s">
        <v>848</v>
      </c>
      <c r="F340" s="110">
        <f t="shared" ref="F340:H341" si="83">F341</f>
        <v>1</v>
      </c>
      <c r="G340" s="110">
        <f t="shared" si="83"/>
        <v>1</v>
      </c>
      <c r="H340" s="110">
        <f t="shared" si="83"/>
        <v>1</v>
      </c>
    </row>
    <row r="341" spans="1:8" s="173" customFormat="1" ht="36">
      <c r="A341" s="17" t="s">
        <v>233</v>
      </c>
      <c r="B341" s="17">
        <v>12</v>
      </c>
      <c r="C341" s="27" t="s">
        <v>446</v>
      </c>
      <c r="D341" s="25" t="s">
        <v>242</v>
      </c>
      <c r="E341" s="132" t="s">
        <v>654</v>
      </c>
      <c r="F341" s="110">
        <f t="shared" si="83"/>
        <v>1</v>
      </c>
      <c r="G341" s="110">
        <f t="shared" si="83"/>
        <v>1</v>
      </c>
      <c r="H341" s="110">
        <f t="shared" si="83"/>
        <v>1</v>
      </c>
    </row>
    <row r="342" spans="1:8" s="173" customFormat="1" ht="24">
      <c r="A342" s="17" t="s">
        <v>233</v>
      </c>
      <c r="B342" s="17">
        <v>12</v>
      </c>
      <c r="C342" s="27" t="s">
        <v>446</v>
      </c>
      <c r="D342" s="17" t="s">
        <v>244</v>
      </c>
      <c r="E342" s="23" t="s">
        <v>640</v>
      </c>
      <c r="F342" s="110">
        <v>1</v>
      </c>
      <c r="G342" s="110">
        <v>1</v>
      </c>
      <c r="H342" s="110">
        <v>1</v>
      </c>
    </row>
    <row r="343" spans="1:8" s="173" customFormat="1" ht="96">
      <c r="A343" s="17" t="s">
        <v>233</v>
      </c>
      <c r="B343" s="17">
        <v>12</v>
      </c>
      <c r="C343" s="27" t="s">
        <v>646</v>
      </c>
      <c r="D343" s="17"/>
      <c r="E343" s="23" t="s">
        <v>752</v>
      </c>
      <c r="F343" s="110">
        <f t="shared" ref="F343:H344" si="84">F344</f>
        <v>20</v>
      </c>
      <c r="G343" s="110">
        <f t="shared" si="84"/>
        <v>20</v>
      </c>
      <c r="H343" s="110">
        <f t="shared" si="84"/>
        <v>20</v>
      </c>
    </row>
    <row r="344" spans="1:8" s="173" customFormat="1" ht="36">
      <c r="A344" s="17" t="s">
        <v>233</v>
      </c>
      <c r="B344" s="17">
        <v>12</v>
      </c>
      <c r="C344" s="27" t="s">
        <v>646</v>
      </c>
      <c r="D344" s="25" t="s">
        <v>242</v>
      </c>
      <c r="E344" s="132" t="s">
        <v>654</v>
      </c>
      <c r="F344" s="110">
        <f t="shared" si="84"/>
        <v>20</v>
      </c>
      <c r="G344" s="110">
        <f t="shared" si="84"/>
        <v>20</v>
      </c>
      <c r="H344" s="110">
        <f t="shared" si="84"/>
        <v>20</v>
      </c>
    </row>
    <row r="345" spans="1:8" s="173" customFormat="1" ht="24">
      <c r="A345" s="17" t="s">
        <v>233</v>
      </c>
      <c r="B345" s="17">
        <v>12</v>
      </c>
      <c r="C345" s="27" t="s">
        <v>646</v>
      </c>
      <c r="D345" s="17" t="s">
        <v>244</v>
      </c>
      <c r="E345" s="23" t="s">
        <v>640</v>
      </c>
      <c r="F345" s="110">
        <v>20</v>
      </c>
      <c r="G345" s="110">
        <v>20</v>
      </c>
      <c r="H345" s="110">
        <v>20</v>
      </c>
    </row>
    <row r="346" spans="1:8" s="173" customFormat="1" ht="24">
      <c r="A346" s="17" t="s">
        <v>233</v>
      </c>
      <c r="B346" s="17">
        <v>12</v>
      </c>
      <c r="C346" s="27" t="s">
        <v>660</v>
      </c>
      <c r="D346" s="17"/>
      <c r="E346" s="23" t="s">
        <v>661</v>
      </c>
      <c r="F346" s="110">
        <f t="shared" ref="F346:H347" si="85">F347</f>
        <v>49.98</v>
      </c>
      <c r="G346" s="110">
        <f t="shared" si="85"/>
        <v>49.98</v>
      </c>
      <c r="H346" s="110">
        <f t="shared" si="85"/>
        <v>49.98</v>
      </c>
    </row>
    <row r="347" spans="1:8" s="173" customFormat="1" ht="24">
      <c r="A347" s="17" t="s">
        <v>233</v>
      </c>
      <c r="B347" s="17">
        <v>12</v>
      </c>
      <c r="C347" s="27" t="s">
        <v>660</v>
      </c>
      <c r="D347" s="25" t="s">
        <v>242</v>
      </c>
      <c r="E347" s="132" t="s">
        <v>249</v>
      </c>
      <c r="F347" s="110">
        <f t="shared" si="85"/>
        <v>49.98</v>
      </c>
      <c r="G347" s="110">
        <f t="shared" si="85"/>
        <v>49.98</v>
      </c>
      <c r="H347" s="110">
        <f t="shared" si="85"/>
        <v>49.98</v>
      </c>
    </row>
    <row r="348" spans="1:8" s="173" customFormat="1" ht="24">
      <c r="A348" s="17" t="s">
        <v>233</v>
      </c>
      <c r="B348" s="17">
        <v>12</v>
      </c>
      <c r="C348" s="27" t="s">
        <v>660</v>
      </c>
      <c r="D348" s="17" t="s">
        <v>244</v>
      </c>
      <c r="E348" s="23" t="s">
        <v>640</v>
      </c>
      <c r="F348" s="110">
        <v>49.98</v>
      </c>
      <c r="G348" s="110">
        <v>49.98</v>
      </c>
      <c r="H348" s="110">
        <v>49.98</v>
      </c>
    </row>
    <row r="349" spans="1:8" ht="60">
      <c r="A349" s="174" t="s">
        <v>233</v>
      </c>
      <c r="B349" s="174" t="s">
        <v>333</v>
      </c>
      <c r="C349" s="102" t="s">
        <v>789</v>
      </c>
      <c r="D349" s="174"/>
      <c r="E349" s="175" t="s">
        <v>791</v>
      </c>
      <c r="F349" s="176">
        <f>F350</f>
        <v>3211.5360000000001</v>
      </c>
      <c r="G349" s="176">
        <f t="shared" ref="G349:H349" si="86">G350</f>
        <v>3105.7359999999999</v>
      </c>
      <c r="H349" s="176">
        <f t="shared" si="86"/>
        <v>46770.236000000004</v>
      </c>
    </row>
    <row r="350" spans="1:8" ht="48">
      <c r="A350" s="17" t="s">
        <v>233</v>
      </c>
      <c r="B350" s="17" t="s">
        <v>333</v>
      </c>
      <c r="C350" s="9" t="s">
        <v>822</v>
      </c>
      <c r="D350" s="17"/>
      <c r="E350" s="23" t="s">
        <v>976</v>
      </c>
      <c r="F350" s="110">
        <f>F351+F358</f>
        <v>3211.5360000000001</v>
      </c>
      <c r="G350" s="110">
        <f t="shared" ref="G350:H350" si="87">G351+G358</f>
        <v>3105.7359999999999</v>
      </c>
      <c r="H350" s="110">
        <f t="shared" si="87"/>
        <v>46770.236000000004</v>
      </c>
    </row>
    <row r="351" spans="1:8" ht="48">
      <c r="A351" s="17" t="s">
        <v>233</v>
      </c>
      <c r="B351" s="17" t="s">
        <v>333</v>
      </c>
      <c r="C351" s="9" t="s">
        <v>823</v>
      </c>
      <c r="D351" s="17"/>
      <c r="E351" s="23" t="s">
        <v>978</v>
      </c>
      <c r="F351" s="110">
        <f>F352+F355</f>
        <v>2346.3360000000002</v>
      </c>
      <c r="G351" s="110">
        <f t="shared" ref="G351:H351" si="88">G352+G355</f>
        <v>2345.5360000000001</v>
      </c>
      <c r="H351" s="110">
        <f t="shared" si="88"/>
        <v>1904.4359999999999</v>
      </c>
    </row>
    <row r="352" spans="1:8" ht="48">
      <c r="A352" s="17" t="s">
        <v>233</v>
      </c>
      <c r="B352" s="17" t="s">
        <v>333</v>
      </c>
      <c r="C352" s="9" t="s">
        <v>824</v>
      </c>
      <c r="D352" s="17"/>
      <c r="E352" s="23" t="s">
        <v>1025</v>
      </c>
      <c r="F352" s="110">
        <f>F353</f>
        <v>700</v>
      </c>
      <c r="G352" s="110">
        <f t="shared" ref="G352:H353" si="89">G353</f>
        <v>700</v>
      </c>
      <c r="H352" s="110">
        <f t="shared" si="89"/>
        <v>700</v>
      </c>
    </row>
    <row r="353" spans="1:11" ht="36">
      <c r="A353" s="17" t="s">
        <v>233</v>
      </c>
      <c r="B353" s="17" t="s">
        <v>333</v>
      </c>
      <c r="C353" s="9" t="s">
        <v>824</v>
      </c>
      <c r="D353" s="25" t="s">
        <v>242</v>
      </c>
      <c r="E353" s="132" t="s">
        <v>654</v>
      </c>
      <c r="F353" s="110">
        <f>F354</f>
        <v>700</v>
      </c>
      <c r="G353" s="110">
        <f t="shared" si="89"/>
        <v>700</v>
      </c>
      <c r="H353" s="110">
        <f t="shared" si="89"/>
        <v>700</v>
      </c>
    </row>
    <row r="354" spans="1:11" ht="24">
      <c r="A354" s="17" t="s">
        <v>233</v>
      </c>
      <c r="B354" s="17" t="s">
        <v>333</v>
      </c>
      <c r="C354" s="9" t="s">
        <v>824</v>
      </c>
      <c r="D354" s="17" t="s">
        <v>244</v>
      </c>
      <c r="E354" s="23" t="s">
        <v>640</v>
      </c>
      <c r="F354" s="110">
        <v>700</v>
      </c>
      <c r="G354" s="110">
        <v>700</v>
      </c>
      <c r="H354" s="110">
        <v>700</v>
      </c>
    </row>
    <row r="355" spans="1:11" ht="36">
      <c r="A355" s="17" t="s">
        <v>233</v>
      </c>
      <c r="B355" s="17" t="s">
        <v>333</v>
      </c>
      <c r="C355" s="9" t="s">
        <v>826</v>
      </c>
      <c r="D355" s="17"/>
      <c r="E355" s="23" t="s">
        <v>825</v>
      </c>
      <c r="F355" s="110">
        <f>F356</f>
        <v>1646.336</v>
      </c>
      <c r="G355" s="110">
        <f t="shared" ref="G355:H356" si="90">G356</f>
        <v>1645.5360000000001</v>
      </c>
      <c r="H355" s="110">
        <f t="shared" si="90"/>
        <v>1204.4359999999999</v>
      </c>
    </row>
    <row r="356" spans="1:11" ht="36">
      <c r="A356" s="17" t="s">
        <v>233</v>
      </c>
      <c r="B356" s="17" t="s">
        <v>333</v>
      </c>
      <c r="C356" s="9" t="s">
        <v>826</v>
      </c>
      <c r="D356" s="25" t="s">
        <v>242</v>
      </c>
      <c r="E356" s="132" t="s">
        <v>654</v>
      </c>
      <c r="F356" s="110">
        <f>F357</f>
        <v>1646.336</v>
      </c>
      <c r="G356" s="110">
        <f t="shared" si="90"/>
        <v>1645.5360000000001</v>
      </c>
      <c r="H356" s="110">
        <f t="shared" si="90"/>
        <v>1204.4359999999999</v>
      </c>
    </row>
    <row r="357" spans="1:11" ht="24">
      <c r="A357" s="17" t="s">
        <v>233</v>
      </c>
      <c r="B357" s="17" t="s">
        <v>333</v>
      </c>
      <c r="C357" s="9" t="s">
        <v>826</v>
      </c>
      <c r="D357" s="17" t="s">
        <v>244</v>
      </c>
      <c r="E357" s="23" t="s">
        <v>640</v>
      </c>
      <c r="F357" s="110">
        <v>1646.336</v>
      </c>
      <c r="G357" s="110">
        <v>1645.5360000000001</v>
      </c>
      <c r="H357" s="110">
        <v>1204.4359999999999</v>
      </c>
    </row>
    <row r="358" spans="1:11" ht="48">
      <c r="A358" s="17" t="s">
        <v>233</v>
      </c>
      <c r="B358" s="17" t="s">
        <v>333</v>
      </c>
      <c r="C358" s="9" t="s">
        <v>828</v>
      </c>
      <c r="D358" s="17"/>
      <c r="E358" s="23" t="s">
        <v>827</v>
      </c>
      <c r="F358" s="110">
        <f>F359</f>
        <v>865.2</v>
      </c>
      <c r="G358" s="110">
        <f t="shared" ref="G358:H358" si="91">G359</f>
        <v>760.2</v>
      </c>
      <c r="H358" s="110">
        <f t="shared" si="91"/>
        <v>44865.8</v>
      </c>
    </row>
    <row r="359" spans="1:11" ht="24">
      <c r="A359" s="17" t="s">
        <v>233</v>
      </c>
      <c r="B359" s="17" t="s">
        <v>333</v>
      </c>
      <c r="C359" s="9" t="s">
        <v>830</v>
      </c>
      <c r="D359" s="17"/>
      <c r="E359" s="23" t="s">
        <v>829</v>
      </c>
      <c r="F359" s="110">
        <f>F361</f>
        <v>865.2</v>
      </c>
      <c r="G359" s="110">
        <f t="shared" ref="G359:H359" si="92">G361</f>
        <v>760.2</v>
      </c>
      <c r="H359" s="110">
        <f t="shared" si="92"/>
        <v>44865.8</v>
      </c>
    </row>
    <row r="360" spans="1:11" ht="36">
      <c r="A360" s="17" t="s">
        <v>233</v>
      </c>
      <c r="B360" s="17" t="s">
        <v>333</v>
      </c>
      <c r="C360" s="9" t="s">
        <v>830</v>
      </c>
      <c r="D360" s="25" t="s">
        <v>242</v>
      </c>
      <c r="E360" s="132" t="s">
        <v>654</v>
      </c>
      <c r="F360" s="110">
        <f>F361</f>
        <v>865.2</v>
      </c>
      <c r="G360" s="110">
        <f t="shared" ref="G360:H360" si="93">G361</f>
        <v>760.2</v>
      </c>
      <c r="H360" s="110">
        <f t="shared" si="93"/>
        <v>44865.8</v>
      </c>
    </row>
    <row r="361" spans="1:11" ht="24">
      <c r="A361" s="17" t="s">
        <v>233</v>
      </c>
      <c r="B361" s="17" t="s">
        <v>333</v>
      </c>
      <c r="C361" s="9" t="s">
        <v>830</v>
      </c>
      <c r="D361" s="17" t="s">
        <v>244</v>
      </c>
      <c r="E361" s="23" t="s">
        <v>640</v>
      </c>
      <c r="F361" s="110">
        <v>865.2</v>
      </c>
      <c r="G361" s="110">
        <v>760.2</v>
      </c>
      <c r="H361" s="110">
        <v>44865.8</v>
      </c>
    </row>
    <row r="362" spans="1:11" ht="24">
      <c r="A362" s="20" t="s">
        <v>26</v>
      </c>
      <c r="B362" s="20" t="s">
        <v>234</v>
      </c>
      <c r="C362" s="75"/>
      <c r="D362" s="19"/>
      <c r="E362" s="149" t="s">
        <v>264</v>
      </c>
      <c r="F362" s="120">
        <f>F363+F374+F406+F479</f>
        <v>437304.93899999995</v>
      </c>
      <c r="G362" s="120">
        <f>G363+G374+G406+G479</f>
        <v>253955.91600000003</v>
      </c>
      <c r="H362" s="120">
        <f>H363+H374+H406+H479</f>
        <v>242291.73300000001</v>
      </c>
    </row>
    <row r="363" spans="1:11">
      <c r="A363" s="92" t="s">
        <v>26</v>
      </c>
      <c r="B363" s="92" t="s">
        <v>240</v>
      </c>
      <c r="C363" s="166"/>
      <c r="D363" s="92"/>
      <c r="E363" s="106" t="s">
        <v>639</v>
      </c>
      <c r="F363" s="121">
        <f>F364</f>
        <v>5065.3780000000006</v>
      </c>
      <c r="G363" s="121">
        <f t="shared" ref="G363:H363" si="94">G364</f>
        <v>5065.3780000000006</v>
      </c>
      <c r="H363" s="121">
        <f t="shared" si="94"/>
        <v>5065.3780000000006</v>
      </c>
    </row>
    <row r="364" spans="1:11" ht="60">
      <c r="A364" s="102" t="s">
        <v>26</v>
      </c>
      <c r="B364" s="102" t="s">
        <v>240</v>
      </c>
      <c r="C364" s="179" t="s">
        <v>257</v>
      </c>
      <c r="D364" s="174"/>
      <c r="E364" s="175" t="s">
        <v>967</v>
      </c>
      <c r="F364" s="176">
        <f t="shared" ref="F364:H365" si="95">F365</f>
        <v>5065.3780000000006</v>
      </c>
      <c r="G364" s="176">
        <f t="shared" si="95"/>
        <v>5065.3780000000006</v>
      </c>
      <c r="H364" s="176">
        <f t="shared" si="95"/>
        <v>5065.3780000000006</v>
      </c>
    </row>
    <row r="365" spans="1:11" ht="60">
      <c r="A365" s="9" t="s">
        <v>26</v>
      </c>
      <c r="B365" s="9" t="s">
        <v>240</v>
      </c>
      <c r="C365" s="27" t="s">
        <v>258</v>
      </c>
      <c r="D365" s="17"/>
      <c r="E365" s="23" t="s">
        <v>863</v>
      </c>
      <c r="F365" s="110">
        <f>F366</f>
        <v>5065.3780000000006</v>
      </c>
      <c r="G365" s="110">
        <f t="shared" si="95"/>
        <v>5065.3780000000006</v>
      </c>
      <c r="H365" s="110">
        <f t="shared" si="95"/>
        <v>5065.3780000000006</v>
      </c>
    </row>
    <row r="366" spans="1:11" ht="48">
      <c r="A366" s="9" t="s">
        <v>26</v>
      </c>
      <c r="B366" s="9" t="s">
        <v>240</v>
      </c>
      <c r="C366" s="27" t="s">
        <v>865</v>
      </c>
      <c r="D366" s="17"/>
      <c r="E366" s="23" t="s">
        <v>864</v>
      </c>
      <c r="F366" s="110">
        <f>F367+F370</f>
        <v>5065.3780000000006</v>
      </c>
      <c r="G366" s="110">
        <f t="shared" ref="G366:H366" si="96">G367+G370</f>
        <v>5065.3780000000006</v>
      </c>
      <c r="H366" s="110">
        <f t="shared" si="96"/>
        <v>5065.3780000000006</v>
      </c>
    </row>
    <row r="367" spans="1:11" ht="60">
      <c r="A367" s="9" t="s">
        <v>26</v>
      </c>
      <c r="B367" s="9" t="s">
        <v>240</v>
      </c>
      <c r="C367" s="27" t="s">
        <v>867</v>
      </c>
      <c r="D367" s="17"/>
      <c r="E367" s="23" t="s">
        <v>866</v>
      </c>
      <c r="F367" s="110">
        <f t="shared" ref="F367:H368" si="97">F368</f>
        <v>4088.4720000000002</v>
      </c>
      <c r="G367" s="110">
        <f t="shared" si="97"/>
        <v>4088.4720000000002</v>
      </c>
      <c r="H367" s="110">
        <f t="shared" si="97"/>
        <v>4088.4720000000002</v>
      </c>
    </row>
    <row r="368" spans="1:11" ht="36">
      <c r="A368" s="9" t="s">
        <v>26</v>
      </c>
      <c r="B368" s="9" t="s">
        <v>240</v>
      </c>
      <c r="C368" s="27" t="s">
        <v>867</v>
      </c>
      <c r="D368" s="25" t="s">
        <v>242</v>
      </c>
      <c r="E368" s="132" t="s">
        <v>654</v>
      </c>
      <c r="F368" s="110">
        <f t="shared" si="97"/>
        <v>4088.4720000000002</v>
      </c>
      <c r="G368" s="110">
        <f t="shared" si="97"/>
        <v>4088.4720000000002</v>
      </c>
      <c r="H368" s="110">
        <f t="shared" si="97"/>
        <v>4088.4720000000002</v>
      </c>
      <c r="I368" s="147"/>
      <c r="J368" s="147"/>
      <c r="K368" s="147"/>
    </row>
    <row r="369" spans="1:11" ht="24">
      <c r="A369" s="9" t="s">
        <v>26</v>
      </c>
      <c r="B369" s="9" t="s">
        <v>240</v>
      </c>
      <c r="C369" s="27" t="s">
        <v>867</v>
      </c>
      <c r="D369" s="17" t="s">
        <v>244</v>
      </c>
      <c r="E369" s="23" t="s">
        <v>640</v>
      </c>
      <c r="F369" s="110">
        <v>4088.4720000000002</v>
      </c>
      <c r="G369" s="110">
        <v>4088.4720000000002</v>
      </c>
      <c r="H369" s="110">
        <v>4088.4720000000002</v>
      </c>
    </row>
    <row r="370" spans="1:11" ht="48">
      <c r="A370" s="9" t="s">
        <v>26</v>
      </c>
      <c r="B370" s="9" t="s">
        <v>240</v>
      </c>
      <c r="C370" s="27" t="s">
        <v>869</v>
      </c>
      <c r="D370" s="9"/>
      <c r="E370" s="23" t="s">
        <v>868</v>
      </c>
      <c r="F370" s="110">
        <f>F371</f>
        <v>976.90599999999995</v>
      </c>
      <c r="G370" s="110">
        <f t="shared" ref="G370:H370" si="98">G371</f>
        <v>976.90599999999995</v>
      </c>
      <c r="H370" s="110">
        <f t="shared" si="98"/>
        <v>976.90599999999995</v>
      </c>
    </row>
    <row r="371" spans="1:11" ht="36">
      <c r="A371" s="9" t="s">
        <v>26</v>
      </c>
      <c r="B371" s="9" t="s">
        <v>240</v>
      </c>
      <c r="C371" s="27" t="s">
        <v>869</v>
      </c>
      <c r="D371" s="25" t="s">
        <v>242</v>
      </c>
      <c r="E371" s="132" t="s">
        <v>654</v>
      </c>
      <c r="F371" s="110">
        <f>F372+F373</f>
        <v>976.90599999999995</v>
      </c>
      <c r="G371" s="110">
        <f>G372+G373</f>
        <v>976.90599999999995</v>
      </c>
      <c r="H371" s="110">
        <f>H372+H373</f>
        <v>976.90599999999995</v>
      </c>
      <c r="I371" s="147"/>
      <c r="J371" s="147"/>
      <c r="K371" s="147"/>
    </row>
    <row r="372" spans="1:11" ht="24">
      <c r="A372" s="9" t="s">
        <v>26</v>
      </c>
      <c r="B372" s="9" t="s">
        <v>240</v>
      </c>
      <c r="C372" s="27" t="s">
        <v>869</v>
      </c>
      <c r="D372" s="17" t="s">
        <v>244</v>
      </c>
      <c r="E372" s="23" t="s">
        <v>640</v>
      </c>
      <c r="F372" s="110">
        <v>592.1</v>
      </c>
      <c r="G372" s="110">
        <v>592.1</v>
      </c>
      <c r="H372" s="110">
        <v>592.1</v>
      </c>
      <c r="I372" s="148"/>
      <c r="J372" s="148"/>
      <c r="K372" s="148"/>
    </row>
    <row r="373" spans="1:11" ht="24">
      <c r="A373" s="9" t="s">
        <v>26</v>
      </c>
      <c r="B373" s="9" t="s">
        <v>240</v>
      </c>
      <c r="C373" s="27" t="s">
        <v>869</v>
      </c>
      <c r="D373" s="17">
        <v>247</v>
      </c>
      <c r="E373" s="23" t="s">
        <v>680</v>
      </c>
      <c r="F373" s="110">
        <v>384.80599999999998</v>
      </c>
      <c r="G373" s="110">
        <v>384.80599999999998</v>
      </c>
      <c r="H373" s="110">
        <v>384.80599999999998</v>
      </c>
      <c r="I373" s="148"/>
      <c r="J373" s="148"/>
      <c r="K373" s="148"/>
    </row>
    <row r="374" spans="1:11">
      <c r="A374" s="92" t="s">
        <v>26</v>
      </c>
      <c r="B374" s="92" t="s">
        <v>280</v>
      </c>
      <c r="C374" s="95"/>
      <c r="D374" s="93"/>
      <c r="E374" s="106" t="s">
        <v>278</v>
      </c>
      <c r="F374" s="121">
        <f t="shared" ref="F374:H375" si="99">F375</f>
        <v>168108.16799999998</v>
      </c>
      <c r="G374" s="121">
        <f t="shared" si="99"/>
        <v>15700.558000000001</v>
      </c>
      <c r="H374" s="121">
        <f t="shared" si="99"/>
        <v>4036.375</v>
      </c>
      <c r="I374" s="148"/>
      <c r="J374" s="148"/>
      <c r="K374" s="148"/>
    </row>
    <row r="375" spans="1:11" ht="60">
      <c r="A375" s="102" t="s">
        <v>26</v>
      </c>
      <c r="B375" s="102" t="s">
        <v>280</v>
      </c>
      <c r="C375" s="179" t="s">
        <v>257</v>
      </c>
      <c r="D375" s="174"/>
      <c r="E375" s="175" t="s">
        <v>997</v>
      </c>
      <c r="F375" s="176">
        <f t="shared" si="99"/>
        <v>168108.16799999998</v>
      </c>
      <c r="G375" s="176">
        <f t="shared" si="99"/>
        <v>15700.558000000001</v>
      </c>
      <c r="H375" s="176">
        <f t="shared" si="99"/>
        <v>4036.375</v>
      </c>
      <c r="I375" s="148"/>
      <c r="J375" s="148"/>
      <c r="K375" s="148"/>
    </row>
    <row r="376" spans="1:11" s="163" customFormat="1" ht="60">
      <c r="A376" s="9" t="s">
        <v>26</v>
      </c>
      <c r="B376" s="9" t="s">
        <v>280</v>
      </c>
      <c r="C376" s="27" t="s">
        <v>258</v>
      </c>
      <c r="D376" s="17"/>
      <c r="E376" s="23" t="s">
        <v>863</v>
      </c>
      <c r="F376" s="110">
        <f>F377+F384</f>
        <v>168108.16799999998</v>
      </c>
      <c r="G376" s="110">
        <f>G377+G384</f>
        <v>15700.558000000001</v>
      </c>
      <c r="H376" s="110">
        <f>H377+H384</f>
        <v>4036.375</v>
      </c>
      <c r="I376" s="148"/>
      <c r="J376" s="148"/>
      <c r="K376" s="148"/>
    </row>
    <row r="377" spans="1:11" s="163" customFormat="1" ht="48">
      <c r="A377" s="9" t="s">
        <v>26</v>
      </c>
      <c r="B377" s="9" t="s">
        <v>280</v>
      </c>
      <c r="C377" s="27" t="s">
        <v>259</v>
      </c>
      <c r="D377" s="17"/>
      <c r="E377" s="23" t="s">
        <v>870</v>
      </c>
      <c r="F377" s="110">
        <f>F378+F381</f>
        <v>5316.5010000000002</v>
      </c>
      <c r="G377" s="110">
        <f t="shared" ref="G377:H377" si="100">G378+G381</f>
        <v>8772.92</v>
      </c>
      <c r="H377" s="110">
        <f t="shared" si="100"/>
        <v>0</v>
      </c>
      <c r="I377" s="148"/>
      <c r="J377" s="148"/>
      <c r="K377" s="148"/>
    </row>
    <row r="378" spans="1:11" ht="48">
      <c r="A378" s="9" t="s">
        <v>26</v>
      </c>
      <c r="B378" s="9" t="s">
        <v>280</v>
      </c>
      <c r="C378" s="178" t="s">
        <v>435</v>
      </c>
      <c r="D378" s="17"/>
      <c r="E378" s="23" t="s">
        <v>871</v>
      </c>
      <c r="F378" s="110">
        <f>F379</f>
        <v>1363.075</v>
      </c>
      <c r="G378" s="110">
        <f t="shared" ref="G378:H379" si="101">G379</f>
        <v>0</v>
      </c>
      <c r="H378" s="110">
        <f t="shared" si="101"/>
        <v>0</v>
      </c>
      <c r="I378" s="148"/>
      <c r="J378" s="148"/>
      <c r="K378" s="148"/>
    </row>
    <row r="379" spans="1:11" s="164" customFormat="1" ht="36">
      <c r="A379" s="9" t="s">
        <v>26</v>
      </c>
      <c r="B379" s="9" t="s">
        <v>280</v>
      </c>
      <c r="C379" s="178" t="s">
        <v>435</v>
      </c>
      <c r="D379" s="25" t="s">
        <v>242</v>
      </c>
      <c r="E379" s="132" t="s">
        <v>654</v>
      </c>
      <c r="F379" s="110">
        <f>F380</f>
        <v>1363.075</v>
      </c>
      <c r="G379" s="110">
        <f t="shared" si="101"/>
        <v>0</v>
      </c>
      <c r="H379" s="110">
        <f t="shared" si="101"/>
        <v>0</v>
      </c>
      <c r="I379" s="148"/>
      <c r="J379" s="148"/>
      <c r="K379" s="148"/>
    </row>
    <row r="380" spans="1:11" s="164" customFormat="1" ht="24">
      <c r="A380" s="9" t="s">
        <v>26</v>
      </c>
      <c r="B380" s="9" t="s">
        <v>280</v>
      </c>
      <c r="C380" s="178" t="s">
        <v>435</v>
      </c>
      <c r="D380" s="17" t="s">
        <v>244</v>
      </c>
      <c r="E380" s="23" t="s">
        <v>640</v>
      </c>
      <c r="F380" s="110">
        <v>1363.075</v>
      </c>
      <c r="G380" s="110">
        <v>0</v>
      </c>
      <c r="H380" s="110">
        <v>0</v>
      </c>
      <c r="I380" s="148"/>
      <c r="J380" s="148"/>
      <c r="K380" s="148"/>
    </row>
    <row r="381" spans="1:11" s="164" customFormat="1" ht="36">
      <c r="A381" s="9" t="s">
        <v>26</v>
      </c>
      <c r="B381" s="9" t="s">
        <v>280</v>
      </c>
      <c r="C381" s="9" t="s">
        <v>699</v>
      </c>
      <c r="D381" s="9"/>
      <c r="E381" s="23" t="s">
        <v>872</v>
      </c>
      <c r="F381" s="110">
        <f>F382</f>
        <v>3953.4259999999999</v>
      </c>
      <c r="G381" s="110">
        <f t="shared" ref="G381:H382" si="102">G382</f>
        <v>8772.92</v>
      </c>
      <c r="H381" s="110">
        <f t="shared" si="102"/>
        <v>0</v>
      </c>
      <c r="I381" s="148"/>
      <c r="J381" s="148"/>
      <c r="K381" s="148"/>
    </row>
    <row r="382" spans="1:11" s="164" customFormat="1" ht="36">
      <c r="A382" s="9" t="s">
        <v>26</v>
      </c>
      <c r="B382" s="9" t="s">
        <v>280</v>
      </c>
      <c r="C382" s="9" t="s">
        <v>699</v>
      </c>
      <c r="D382" s="17">
        <v>400</v>
      </c>
      <c r="E382" s="23" t="s">
        <v>402</v>
      </c>
      <c r="F382" s="110">
        <f>F383</f>
        <v>3953.4259999999999</v>
      </c>
      <c r="G382" s="110">
        <f t="shared" si="102"/>
        <v>8772.92</v>
      </c>
      <c r="H382" s="110">
        <f t="shared" si="102"/>
        <v>0</v>
      </c>
      <c r="I382" s="148"/>
      <c r="J382" s="148"/>
      <c r="K382" s="148"/>
    </row>
    <row r="383" spans="1:11" s="164" customFormat="1" ht="48">
      <c r="A383" s="9" t="s">
        <v>26</v>
      </c>
      <c r="B383" s="9" t="s">
        <v>280</v>
      </c>
      <c r="C383" s="9" t="s">
        <v>699</v>
      </c>
      <c r="D383" s="17">
        <v>414</v>
      </c>
      <c r="E383" s="23" t="s">
        <v>401</v>
      </c>
      <c r="F383" s="110">
        <v>3953.4259999999999</v>
      </c>
      <c r="G383" s="110">
        <v>8772.92</v>
      </c>
      <c r="H383" s="110">
        <v>0</v>
      </c>
      <c r="I383" s="148"/>
      <c r="J383" s="148"/>
      <c r="K383" s="148"/>
    </row>
    <row r="384" spans="1:11" ht="48">
      <c r="A384" s="9" t="s">
        <v>26</v>
      </c>
      <c r="B384" s="9" t="s">
        <v>280</v>
      </c>
      <c r="C384" s="27" t="s">
        <v>262</v>
      </c>
      <c r="D384" s="17"/>
      <c r="E384" s="23" t="s">
        <v>873</v>
      </c>
      <c r="F384" s="111">
        <f>F385+F388+F391+F394+F397+F400+F403</f>
        <v>162791.66699999999</v>
      </c>
      <c r="G384" s="111">
        <f>G385+G388+G391+G394+G397+G400+G403</f>
        <v>6927.6379999999999</v>
      </c>
      <c r="H384" s="111">
        <f>H385+H388+H391+H394+H397+H400+H403</f>
        <v>4036.375</v>
      </c>
      <c r="I384" s="148"/>
      <c r="J384" s="148"/>
      <c r="K384" s="148"/>
    </row>
    <row r="385" spans="1:11" ht="48">
      <c r="A385" s="9" t="s">
        <v>26</v>
      </c>
      <c r="B385" s="9" t="s">
        <v>280</v>
      </c>
      <c r="C385" s="27" t="s">
        <v>653</v>
      </c>
      <c r="D385" s="17"/>
      <c r="E385" s="5" t="s">
        <v>874</v>
      </c>
      <c r="F385" s="111">
        <f t="shared" ref="F385:H386" si="103">F386</f>
        <v>91624.9</v>
      </c>
      <c r="G385" s="110">
        <f t="shared" si="103"/>
        <v>0</v>
      </c>
      <c r="H385" s="110">
        <f t="shared" si="103"/>
        <v>0</v>
      </c>
      <c r="I385" s="148"/>
      <c r="J385" s="148"/>
      <c r="K385" s="148"/>
    </row>
    <row r="386" spans="1:11" ht="24">
      <c r="A386" s="9" t="s">
        <v>26</v>
      </c>
      <c r="B386" s="9" t="s">
        <v>280</v>
      </c>
      <c r="C386" s="27" t="s">
        <v>653</v>
      </c>
      <c r="D386" s="17" t="s">
        <v>248</v>
      </c>
      <c r="E386" s="23" t="s">
        <v>249</v>
      </c>
      <c r="F386" s="111">
        <f t="shared" si="103"/>
        <v>91624.9</v>
      </c>
      <c r="G386" s="110">
        <f t="shared" si="103"/>
        <v>0</v>
      </c>
      <c r="H386" s="110">
        <f t="shared" si="103"/>
        <v>0</v>
      </c>
      <c r="I386" s="148"/>
      <c r="J386" s="148"/>
      <c r="K386" s="148"/>
    </row>
    <row r="387" spans="1:11" ht="84">
      <c r="A387" s="9" t="s">
        <v>26</v>
      </c>
      <c r="B387" s="9" t="s">
        <v>280</v>
      </c>
      <c r="C387" s="27" t="s">
        <v>653</v>
      </c>
      <c r="D387" s="17">
        <v>813</v>
      </c>
      <c r="E387" s="23" t="s">
        <v>704</v>
      </c>
      <c r="F387" s="111">
        <v>91624.9</v>
      </c>
      <c r="G387" s="110">
        <v>0</v>
      </c>
      <c r="H387" s="110">
        <v>0</v>
      </c>
      <c r="I387" s="148"/>
      <c r="J387" s="148"/>
      <c r="K387" s="148"/>
    </row>
    <row r="388" spans="1:11" ht="60">
      <c r="A388" s="9" t="s">
        <v>26</v>
      </c>
      <c r="B388" s="9" t="s">
        <v>280</v>
      </c>
      <c r="C388" s="27" t="s">
        <v>876</v>
      </c>
      <c r="D388" s="17"/>
      <c r="E388" s="142" t="s">
        <v>875</v>
      </c>
      <c r="F388" s="156">
        <f t="shared" ref="F388:H389" si="104">F389</f>
        <v>6291.48</v>
      </c>
      <c r="G388" s="127">
        <f t="shared" si="104"/>
        <v>0</v>
      </c>
      <c r="H388" s="127">
        <f t="shared" si="104"/>
        <v>0</v>
      </c>
      <c r="I388" s="148"/>
      <c r="J388" s="148"/>
      <c r="K388" s="148"/>
    </row>
    <row r="389" spans="1:11" ht="36">
      <c r="A389" s="9" t="s">
        <v>26</v>
      </c>
      <c r="B389" s="9" t="s">
        <v>280</v>
      </c>
      <c r="C389" s="27" t="s">
        <v>876</v>
      </c>
      <c r="D389" s="25" t="s">
        <v>242</v>
      </c>
      <c r="E389" s="132" t="s">
        <v>654</v>
      </c>
      <c r="F389" s="156">
        <f t="shared" si="104"/>
        <v>6291.48</v>
      </c>
      <c r="G389" s="127">
        <f t="shared" si="104"/>
        <v>0</v>
      </c>
      <c r="H389" s="127">
        <f t="shared" si="104"/>
        <v>0</v>
      </c>
      <c r="I389" s="148"/>
      <c r="J389" s="148"/>
      <c r="K389" s="148"/>
    </row>
    <row r="390" spans="1:11" ht="48">
      <c r="A390" s="9" t="s">
        <v>26</v>
      </c>
      <c r="B390" s="9" t="s">
        <v>280</v>
      </c>
      <c r="C390" s="27" t="s">
        <v>876</v>
      </c>
      <c r="D390" s="17">
        <v>243</v>
      </c>
      <c r="E390" s="23" t="s">
        <v>1034</v>
      </c>
      <c r="F390" s="156">
        <v>6291.48</v>
      </c>
      <c r="G390" s="127">
        <v>0</v>
      </c>
      <c r="H390" s="127">
        <v>0</v>
      </c>
      <c r="I390" s="148"/>
      <c r="J390" s="148"/>
      <c r="K390" s="148"/>
    </row>
    <row r="391" spans="1:11" ht="60">
      <c r="A391" s="9" t="s">
        <v>26</v>
      </c>
      <c r="B391" s="9" t="s">
        <v>280</v>
      </c>
      <c r="C391" s="27" t="s">
        <v>3</v>
      </c>
      <c r="D391" s="17"/>
      <c r="E391" s="23" t="s">
        <v>877</v>
      </c>
      <c r="F391" s="156">
        <f>F392</f>
        <v>50078.819000000003</v>
      </c>
      <c r="G391" s="156">
        <f t="shared" ref="G391:H392" si="105">G392</f>
        <v>6927.6379999999999</v>
      </c>
      <c r="H391" s="156">
        <f t="shared" si="105"/>
        <v>4036.375</v>
      </c>
      <c r="I391" s="148"/>
      <c r="J391" s="148"/>
      <c r="K391" s="148"/>
    </row>
    <row r="392" spans="1:11" ht="36">
      <c r="A392" s="9" t="s">
        <v>26</v>
      </c>
      <c r="B392" s="9" t="s">
        <v>280</v>
      </c>
      <c r="C392" s="27" t="s">
        <v>3</v>
      </c>
      <c r="D392" s="25" t="s">
        <v>242</v>
      </c>
      <c r="E392" s="132" t="s">
        <v>654</v>
      </c>
      <c r="F392" s="156">
        <f>F393</f>
        <v>50078.819000000003</v>
      </c>
      <c r="G392" s="156">
        <f t="shared" si="105"/>
        <v>6927.6379999999999</v>
      </c>
      <c r="H392" s="156">
        <f t="shared" si="105"/>
        <v>4036.375</v>
      </c>
      <c r="I392" s="148"/>
      <c r="J392" s="148"/>
      <c r="K392" s="148"/>
    </row>
    <row r="393" spans="1:11" ht="24">
      <c r="A393" s="9" t="s">
        <v>26</v>
      </c>
      <c r="B393" s="9" t="s">
        <v>280</v>
      </c>
      <c r="C393" s="27" t="s">
        <v>3</v>
      </c>
      <c r="D393" s="17" t="s">
        <v>244</v>
      </c>
      <c r="E393" s="23" t="s">
        <v>640</v>
      </c>
      <c r="F393" s="156">
        <v>50078.819000000003</v>
      </c>
      <c r="G393" s="210">
        <v>6927.6379999999999</v>
      </c>
      <c r="H393" s="210">
        <v>4036.375</v>
      </c>
      <c r="I393" s="148"/>
      <c r="J393" s="148"/>
      <c r="K393" s="148"/>
    </row>
    <row r="394" spans="1:11" ht="24">
      <c r="A394" s="9" t="s">
        <v>26</v>
      </c>
      <c r="B394" s="9" t="s">
        <v>280</v>
      </c>
      <c r="C394" s="27" t="s">
        <v>5</v>
      </c>
      <c r="D394" s="17"/>
      <c r="E394" s="23" t="s">
        <v>878</v>
      </c>
      <c r="F394" s="156">
        <f>F395</f>
        <v>560</v>
      </c>
      <c r="G394" s="156">
        <f t="shared" ref="G394:H395" si="106">G395</f>
        <v>0</v>
      </c>
      <c r="H394" s="156">
        <f t="shared" si="106"/>
        <v>0</v>
      </c>
      <c r="I394" s="148"/>
      <c r="J394" s="148"/>
      <c r="K394" s="148"/>
    </row>
    <row r="395" spans="1:11" ht="36">
      <c r="A395" s="9" t="s">
        <v>26</v>
      </c>
      <c r="B395" s="9" t="s">
        <v>280</v>
      </c>
      <c r="C395" s="27" t="s">
        <v>5</v>
      </c>
      <c r="D395" s="25" t="s">
        <v>242</v>
      </c>
      <c r="E395" s="132" t="s">
        <v>654</v>
      </c>
      <c r="F395" s="156">
        <f>F396</f>
        <v>560</v>
      </c>
      <c r="G395" s="156">
        <f t="shared" si="106"/>
        <v>0</v>
      </c>
      <c r="H395" s="156">
        <f t="shared" si="106"/>
        <v>0</v>
      </c>
      <c r="I395" s="148"/>
      <c r="J395" s="148"/>
      <c r="K395" s="148"/>
    </row>
    <row r="396" spans="1:11" ht="24">
      <c r="A396" s="9" t="s">
        <v>26</v>
      </c>
      <c r="B396" s="9" t="s">
        <v>280</v>
      </c>
      <c r="C396" s="27" t="s">
        <v>5</v>
      </c>
      <c r="D396" s="17" t="s">
        <v>244</v>
      </c>
      <c r="E396" s="23" t="s">
        <v>640</v>
      </c>
      <c r="F396" s="156">
        <v>560</v>
      </c>
      <c r="G396" s="127">
        <v>0</v>
      </c>
      <c r="H396" s="127">
        <v>0</v>
      </c>
      <c r="I396" s="148"/>
      <c r="J396" s="148"/>
      <c r="K396" s="148"/>
    </row>
    <row r="397" spans="1:11" s="173" customFormat="1" ht="24">
      <c r="A397" s="9" t="s">
        <v>26</v>
      </c>
      <c r="B397" s="9" t="s">
        <v>280</v>
      </c>
      <c r="C397" s="27" t="s">
        <v>7</v>
      </c>
      <c r="D397" s="17"/>
      <c r="E397" s="23" t="s">
        <v>879</v>
      </c>
      <c r="F397" s="156">
        <f>F398</f>
        <v>3346.848</v>
      </c>
      <c r="G397" s="156">
        <f t="shared" ref="G397:H398" si="107">G398</f>
        <v>0</v>
      </c>
      <c r="H397" s="156">
        <f t="shared" si="107"/>
        <v>0</v>
      </c>
      <c r="I397" s="148"/>
      <c r="J397" s="148"/>
      <c r="K397" s="148"/>
    </row>
    <row r="398" spans="1:11" s="173" customFormat="1" ht="36">
      <c r="A398" s="9" t="s">
        <v>26</v>
      </c>
      <c r="B398" s="9" t="s">
        <v>280</v>
      </c>
      <c r="C398" s="27" t="s">
        <v>7</v>
      </c>
      <c r="D398" s="25" t="s">
        <v>242</v>
      </c>
      <c r="E398" s="132" t="s">
        <v>654</v>
      </c>
      <c r="F398" s="156">
        <f>F399</f>
        <v>3346.848</v>
      </c>
      <c r="G398" s="156">
        <f t="shared" si="107"/>
        <v>0</v>
      </c>
      <c r="H398" s="156">
        <f t="shared" si="107"/>
        <v>0</v>
      </c>
      <c r="I398" s="148"/>
      <c r="J398" s="148"/>
      <c r="K398" s="148"/>
    </row>
    <row r="399" spans="1:11" s="173" customFormat="1" ht="24">
      <c r="A399" s="9" t="s">
        <v>26</v>
      </c>
      <c r="B399" s="9" t="s">
        <v>280</v>
      </c>
      <c r="C399" s="27" t="s">
        <v>7</v>
      </c>
      <c r="D399" s="17" t="s">
        <v>244</v>
      </c>
      <c r="E399" s="23" t="s">
        <v>640</v>
      </c>
      <c r="F399" s="156">
        <v>3346.848</v>
      </c>
      <c r="G399" s="127">
        <v>0</v>
      </c>
      <c r="H399" s="127">
        <v>0</v>
      </c>
      <c r="I399" s="148"/>
      <c r="J399" s="148"/>
      <c r="K399" s="148"/>
    </row>
    <row r="400" spans="1:11" s="173" customFormat="1" ht="48">
      <c r="A400" s="9" t="s">
        <v>26</v>
      </c>
      <c r="B400" s="9" t="s">
        <v>280</v>
      </c>
      <c r="C400" s="27" t="s">
        <v>9</v>
      </c>
      <c r="D400" s="17"/>
      <c r="E400" s="23" t="s">
        <v>880</v>
      </c>
      <c r="F400" s="156">
        <f>F401</f>
        <v>1809.3309999999999</v>
      </c>
      <c r="G400" s="156">
        <f t="shared" ref="G400:H401" si="108">G401</f>
        <v>0</v>
      </c>
      <c r="H400" s="156">
        <f t="shared" si="108"/>
        <v>0</v>
      </c>
      <c r="I400" s="148"/>
      <c r="J400" s="148"/>
      <c r="K400" s="148"/>
    </row>
    <row r="401" spans="1:11" s="173" customFormat="1" ht="36">
      <c r="A401" s="9" t="s">
        <v>26</v>
      </c>
      <c r="B401" s="9" t="s">
        <v>280</v>
      </c>
      <c r="C401" s="27" t="s">
        <v>9</v>
      </c>
      <c r="D401" s="25" t="s">
        <v>242</v>
      </c>
      <c r="E401" s="132" t="s">
        <v>654</v>
      </c>
      <c r="F401" s="156">
        <f>F402</f>
        <v>1809.3309999999999</v>
      </c>
      <c r="G401" s="156">
        <f t="shared" si="108"/>
        <v>0</v>
      </c>
      <c r="H401" s="156">
        <f t="shared" si="108"/>
        <v>0</v>
      </c>
      <c r="I401" s="148"/>
      <c r="J401" s="148"/>
      <c r="K401" s="148"/>
    </row>
    <row r="402" spans="1:11" s="173" customFormat="1" ht="48">
      <c r="A402" s="9" t="s">
        <v>26</v>
      </c>
      <c r="B402" s="9" t="s">
        <v>280</v>
      </c>
      <c r="C402" s="27" t="s">
        <v>9</v>
      </c>
      <c r="D402" s="17">
        <v>243</v>
      </c>
      <c r="E402" s="23" t="s">
        <v>1034</v>
      </c>
      <c r="F402" s="156">
        <v>1809.3309999999999</v>
      </c>
      <c r="G402" s="127">
        <v>0</v>
      </c>
      <c r="H402" s="127">
        <v>0</v>
      </c>
      <c r="I402" s="148"/>
      <c r="J402" s="148"/>
      <c r="K402" s="148"/>
    </row>
    <row r="403" spans="1:11" s="173" customFormat="1" ht="60">
      <c r="A403" s="9" t="s">
        <v>26</v>
      </c>
      <c r="B403" s="9" t="s">
        <v>280</v>
      </c>
      <c r="C403" s="27" t="s">
        <v>882</v>
      </c>
      <c r="D403" s="17"/>
      <c r="E403" s="23" t="s">
        <v>881</v>
      </c>
      <c r="F403" s="156">
        <f>F404</f>
        <v>9080.2890000000007</v>
      </c>
      <c r="G403" s="156">
        <f t="shared" ref="G403:H404" si="109">G404</f>
        <v>0</v>
      </c>
      <c r="H403" s="156">
        <f t="shared" si="109"/>
        <v>0</v>
      </c>
      <c r="I403" s="148"/>
      <c r="J403" s="148"/>
      <c r="K403" s="148"/>
    </row>
    <row r="404" spans="1:11" s="173" customFormat="1" ht="36">
      <c r="A404" s="9" t="s">
        <v>26</v>
      </c>
      <c r="B404" s="9" t="s">
        <v>280</v>
      </c>
      <c r="C404" s="27" t="s">
        <v>882</v>
      </c>
      <c r="D404" s="25" t="s">
        <v>242</v>
      </c>
      <c r="E404" s="132" t="s">
        <v>654</v>
      </c>
      <c r="F404" s="156">
        <f>F405</f>
        <v>9080.2890000000007</v>
      </c>
      <c r="G404" s="156">
        <f t="shared" si="109"/>
        <v>0</v>
      </c>
      <c r="H404" s="156">
        <f t="shared" si="109"/>
        <v>0</v>
      </c>
      <c r="I404" s="148"/>
      <c r="J404" s="148"/>
      <c r="K404" s="148"/>
    </row>
    <row r="405" spans="1:11" s="173" customFormat="1" ht="48">
      <c r="A405" s="9" t="s">
        <v>26</v>
      </c>
      <c r="B405" s="9" t="s">
        <v>280</v>
      </c>
      <c r="C405" s="27" t="s">
        <v>882</v>
      </c>
      <c r="D405" s="17">
        <v>243</v>
      </c>
      <c r="E405" s="23" t="s">
        <v>1034</v>
      </c>
      <c r="F405" s="156">
        <v>9080.2890000000007</v>
      </c>
      <c r="G405" s="127">
        <v>0</v>
      </c>
      <c r="H405" s="127">
        <v>0</v>
      </c>
      <c r="I405" s="148"/>
      <c r="J405" s="148"/>
      <c r="K405" s="148"/>
    </row>
    <row r="406" spans="1:11" s="173" customFormat="1">
      <c r="A406" s="92" t="s">
        <v>26</v>
      </c>
      <c r="B406" s="92" t="s">
        <v>306</v>
      </c>
      <c r="C406" s="95"/>
      <c r="D406" s="93"/>
      <c r="E406" s="106" t="s">
        <v>701</v>
      </c>
      <c r="F406" s="121">
        <f>F416+F407</f>
        <v>239408.95699999999</v>
      </c>
      <c r="G406" s="121">
        <f t="shared" ref="G406:H406" si="110">G416+G407</f>
        <v>208467.54400000002</v>
      </c>
      <c r="H406" s="121">
        <f t="shared" si="110"/>
        <v>208467.54400000002</v>
      </c>
      <c r="I406" s="148"/>
      <c r="J406" s="148"/>
      <c r="K406" s="148"/>
    </row>
    <row r="407" spans="1:11" s="173" customFormat="1" ht="36">
      <c r="A407" s="102" t="s">
        <v>26</v>
      </c>
      <c r="B407" s="102" t="s">
        <v>306</v>
      </c>
      <c r="C407" s="102" t="s">
        <v>396</v>
      </c>
      <c r="D407" s="102"/>
      <c r="E407" s="175" t="s">
        <v>774</v>
      </c>
      <c r="F407" s="176">
        <f t="shared" ref="F407:H408" si="111">F408</f>
        <v>689.46199999999999</v>
      </c>
      <c r="G407" s="176">
        <f t="shared" si="111"/>
        <v>0</v>
      </c>
      <c r="H407" s="176">
        <f t="shared" si="111"/>
        <v>0</v>
      </c>
      <c r="I407" s="148"/>
      <c r="J407" s="148"/>
      <c r="K407" s="148"/>
    </row>
    <row r="408" spans="1:11" s="173" customFormat="1" ht="36">
      <c r="A408" s="9" t="s">
        <v>26</v>
      </c>
      <c r="B408" s="9" t="s">
        <v>306</v>
      </c>
      <c r="C408" s="9" t="s">
        <v>524</v>
      </c>
      <c r="D408" s="9"/>
      <c r="E408" s="23" t="s">
        <v>662</v>
      </c>
      <c r="F408" s="110">
        <f t="shared" si="111"/>
        <v>689.46199999999999</v>
      </c>
      <c r="G408" s="110">
        <f t="shared" si="111"/>
        <v>0</v>
      </c>
      <c r="H408" s="110">
        <f t="shared" si="111"/>
        <v>0</v>
      </c>
      <c r="I408" s="148"/>
      <c r="J408" s="148"/>
      <c r="K408" s="148"/>
    </row>
    <row r="409" spans="1:11" s="173" customFormat="1" ht="111" customHeight="1">
      <c r="A409" s="9" t="s">
        <v>26</v>
      </c>
      <c r="B409" s="9" t="s">
        <v>306</v>
      </c>
      <c r="C409" s="9" t="s">
        <v>525</v>
      </c>
      <c r="D409" s="9"/>
      <c r="E409" s="23" t="s">
        <v>684</v>
      </c>
      <c r="F409" s="110">
        <f>F410+F413</f>
        <v>689.46199999999999</v>
      </c>
      <c r="G409" s="110">
        <f>G410+G413</f>
        <v>0</v>
      </c>
      <c r="H409" s="110">
        <f>H410+H413</f>
        <v>0</v>
      </c>
      <c r="I409" s="148"/>
      <c r="J409" s="148"/>
      <c r="K409" s="148"/>
    </row>
    <row r="410" spans="1:11" s="173" customFormat="1" ht="36">
      <c r="A410" s="9" t="s">
        <v>26</v>
      </c>
      <c r="B410" s="9" t="s">
        <v>306</v>
      </c>
      <c r="C410" s="9" t="s">
        <v>778</v>
      </c>
      <c r="D410" s="9"/>
      <c r="E410" s="23" t="s">
        <v>777</v>
      </c>
      <c r="F410" s="110">
        <f t="shared" ref="F410:H411" si="112">F411</f>
        <v>469.46199999999999</v>
      </c>
      <c r="G410" s="110">
        <f t="shared" si="112"/>
        <v>0</v>
      </c>
      <c r="H410" s="110">
        <f t="shared" si="112"/>
        <v>0</v>
      </c>
      <c r="I410" s="148"/>
      <c r="J410" s="148"/>
      <c r="K410" s="148"/>
    </row>
    <row r="411" spans="1:11" s="173" customFormat="1" ht="36">
      <c r="A411" s="9" t="s">
        <v>26</v>
      </c>
      <c r="B411" s="9" t="s">
        <v>306</v>
      </c>
      <c r="C411" s="9" t="s">
        <v>778</v>
      </c>
      <c r="D411" s="25" t="s">
        <v>242</v>
      </c>
      <c r="E411" s="132" t="s">
        <v>654</v>
      </c>
      <c r="F411" s="110">
        <f t="shared" si="112"/>
        <v>469.46199999999999</v>
      </c>
      <c r="G411" s="110">
        <f t="shared" si="112"/>
        <v>0</v>
      </c>
      <c r="H411" s="110">
        <f t="shared" si="112"/>
        <v>0</v>
      </c>
      <c r="I411" s="148"/>
      <c r="J411" s="148"/>
      <c r="K411" s="148"/>
    </row>
    <row r="412" spans="1:11" s="173" customFormat="1" ht="24">
      <c r="A412" s="9" t="s">
        <v>26</v>
      </c>
      <c r="B412" s="9" t="s">
        <v>306</v>
      </c>
      <c r="C412" s="9" t="s">
        <v>778</v>
      </c>
      <c r="D412" s="17" t="s">
        <v>244</v>
      </c>
      <c r="E412" s="23" t="s">
        <v>640</v>
      </c>
      <c r="F412" s="110">
        <v>469.46199999999999</v>
      </c>
      <c r="G412" s="110">
        <v>0</v>
      </c>
      <c r="H412" s="110">
        <v>0</v>
      </c>
      <c r="I412" s="148"/>
      <c r="J412" s="148"/>
      <c r="K412" s="148"/>
    </row>
    <row r="413" spans="1:11" s="173" customFormat="1" ht="60">
      <c r="A413" s="9" t="s">
        <v>26</v>
      </c>
      <c r="B413" s="9" t="s">
        <v>306</v>
      </c>
      <c r="C413" s="29" t="s">
        <v>776</v>
      </c>
      <c r="D413" s="17"/>
      <c r="E413" s="23" t="s">
        <v>775</v>
      </c>
      <c r="F413" s="110">
        <f t="shared" ref="F413:H414" si="113">F414</f>
        <v>220</v>
      </c>
      <c r="G413" s="110">
        <f t="shared" si="113"/>
        <v>0</v>
      </c>
      <c r="H413" s="110">
        <f t="shared" si="113"/>
        <v>0</v>
      </c>
      <c r="I413" s="148"/>
      <c r="J413" s="148"/>
      <c r="K413" s="148"/>
    </row>
    <row r="414" spans="1:11" s="173" customFormat="1" ht="36">
      <c r="A414" s="9" t="s">
        <v>26</v>
      </c>
      <c r="B414" s="9" t="s">
        <v>306</v>
      </c>
      <c r="C414" s="29" t="s">
        <v>776</v>
      </c>
      <c r="D414" s="25" t="s">
        <v>242</v>
      </c>
      <c r="E414" s="132" t="s">
        <v>654</v>
      </c>
      <c r="F414" s="110">
        <f t="shared" si="113"/>
        <v>220</v>
      </c>
      <c r="G414" s="110">
        <f t="shared" si="113"/>
        <v>0</v>
      </c>
      <c r="H414" s="110">
        <f t="shared" si="113"/>
        <v>0</v>
      </c>
      <c r="I414" s="148"/>
      <c r="J414" s="148"/>
      <c r="K414" s="148"/>
    </row>
    <row r="415" spans="1:11" s="173" customFormat="1" ht="24">
      <c r="A415" s="9" t="s">
        <v>26</v>
      </c>
      <c r="B415" s="9" t="s">
        <v>306</v>
      </c>
      <c r="C415" s="29" t="s">
        <v>776</v>
      </c>
      <c r="D415" s="17" t="s">
        <v>244</v>
      </c>
      <c r="E415" s="23" t="s">
        <v>640</v>
      </c>
      <c r="F415" s="110">
        <v>220</v>
      </c>
      <c r="G415" s="110">
        <v>0</v>
      </c>
      <c r="H415" s="110">
        <v>0</v>
      </c>
      <c r="I415" s="148"/>
      <c r="J415" s="148"/>
      <c r="K415" s="148"/>
    </row>
    <row r="416" spans="1:11" s="173" customFormat="1" ht="48">
      <c r="A416" s="102" t="s">
        <v>26</v>
      </c>
      <c r="B416" s="102" t="s">
        <v>306</v>
      </c>
      <c r="C416" s="179" t="s">
        <v>892</v>
      </c>
      <c r="D416" s="174"/>
      <c r="E416" s="175" t="s">
        <v>891</v>
      </c>
      <c r="F416" s="176">
        <f>F417+F446+F464</f>
        <v>238719.495</v>
      </c>
      <c r="G416" s="176">
        <f t="shared" ref="G416:H416" si="114">G417+G446+G464</f>
        <v>208467.54400000002</v>
      </c>
      <c r="H416" s="176">
        <f t="shared" si="114"/>
        <v>208467.54400000002</v>
      </c>
      <c r="I416" s="148"/>
      <c r="J416" s="148"/>
      <c r="K416" s="148"/>
    </row>
    <row r="417" spans="1:11" s="173" customFormat="1" ht="48">
      <c r="A417" s="9" t="s">
        <v>26</v>
      </c>
      <c r="B417" s="9" t="s">
        <v>306</v>
      </c>
      <c r="C417" s="27" t="s">
        <v>894</v>
      </c>
      <c r="D417" s="17"/>
      <c r="E417" s="23" t="s">
        <v>893</v>
      </c>
      <c r="F417" s="156">
        <f>F418+F428+F441</f>
        <v>157858.78</v>
      </c>
      <c r="G417" s="156">
        <f t="shared" ref="G417:H417" si="115">G418+G428+G441</f>
        <v>157858.23200000002</v>
      </c>
      <c r="H417" s="156">
        <f t="shared" si="115"/>
        <v>157858.23200000002</v>
      </c>
      <c r="I417" s="148"/>
      <c r="J417" s="148"/>
      <c r="K417" s="148"/>
    </row>
    <row r="418" spans="1:11" s="173" customFormat="1" ht="36">
      <c r="A418" s="9" t="s">
        <v>26</v>
      </c>
      <c r="B418" s="9" t="s">
        <v>306</v>
      </c>
      <c r="C418" s="186" t="s">
        <v>896</v>
      </c>
      <c r="D418" s="21"/>
      <c r="E418" s="144" t="s">
        <v>895</v>
      </c>
      <c r="F418" s="156">
        <f>F419+F422+F425</f>
        <v>92723.058999999994</v>
      </c>
      <c r="G418" s="156">
        <f t="shared" ref="G418:H418" si="116">G419+G422+G425</f>
        <v>92722.210999999996</v>
      </c>
      <c r="H418" s="156">
        <f t="shared" si="116"/>
        <v>92722.210999999996</v>
      </c>
      <c r="I418" s="148"/>
      <c r="J418" s="148"/>
      <c r="K418" s="148"/>
    </row>
    <row r="419" spans="1:11" s="173" customFormat="1" ht="36">
      <c r="A419" s="9" t="s">
        <v>26</v>
      </c>
      <c r="B419" s="187" t="s">
        <v>306</v>
      </c>
      <c r="C419" s="188" t="s">
        <v>900</v>
      </c>
      <c r="D419" s="17"/>
      <c r="E419" s="189" t="s">
        <v>897</v>
      </c>
      <c r="F419" s="190">
        <f>F420</f>
        <v>47499.9</v>
      </c>
      <c r="G419" s="190">
        <f t="shared" ref="G419:H420" si="117">G420</f>
        <v>47499.052000000003</v>
      </c>
      <c r="H419" s="190">
        <f t="shared" si="117"/>
        <v>47499.052000000003</v>
      </c>
      <c r="I419" s="148"/>
      <c r="J419" s="148"/>
      <c r="K419" s="148"/>
    </row>
    <row r="420" spans="1:11" s="173" customFormat="1" ht="36">
      <c r="A420" s="9" t="s">
        <v>26</v>
      </c>
      <c r="B420" s="187" t="s">
        <v>306</v>
      </c>
      <c r="C420" s="188" t="s">
        <v>900</v>
      </c>
      <c r="D420" s="25" t="s">
        <v>242</v>
      </c>
      <c r="E420" s="132" t="s">
        <v>654</v>
      </c>
      <c r="F420" s="190">
        <f>F421</f>
        <v>47499.9</v>
      </c>
      <c r="G420" s="190">
        <f t="shared" si="117"/>
        <v>47499.052000000003</v>
      </c>
      <c r="H420" s="190">
        <f t="shared" si="117"/>
        <v>47499.052000000003</v>
      </c>
      <c r="I420" s="148"/>
      <c r="J420" s="148"/>
      <c r="K420" s="148"/>
    </row>
    <row r="421" spans="1:11" s="173" customFormat="1" ht="24">
      <c r="A421" s="9" t="s">
        <v>26</v>
      </c>
      <c r="B421" s="187" t="s">
        <v>306</v>
      </c>
      <c r="C421" s="188" t="s">
        <v>900</v>
      </c>
      <c r="D421" s="17" t="s">
        <v>244</v>
      </c>
      <c r="E421" s="23" t="s">
        <v>640</v>
      </c>
      <c r="F421" s="190">
        <v>47499.9</v>
      </c>
      <c r="G421" s="190">
        <v>47499.052000000003</v>
      </c>
      <c r="H421" s="190">
        <v>47499.052000000003</v>
      </c>
      <c r="I421" s="148"/>
      <c r="J421" s="148"/>
      <c r="K421" s="148"/>
    </row>
    <row r="422" spans="1:11" s="173" customFormat="1" ht="36">
      <c r="A422" s="9" t="s">
        <v>26</v>
      </c>
      <c r="B422" s="187" t="s">
        <v>306</v>
      </c>
      <c r="C422" s="188" t="s">
        <v>901</v>
      </c>
      <c r="D422" s="25"/>
      <c r="E422" s="189" t="s">
        <v>898</v>
      </c>
      <c r="F422" s="190">
        <f>F423</f>
        <v>44388.326000000001</v>
      </c>
      <c r="G422" s="190">
        <f t="shared" ref="G422:H423" si="118">G423</f>
        <v>44388.326000000001</v>
      </c>
      <c r="H422" s="190">
        <f t="shared" si="118"/>
        <v>44388.326000000001</v>
      </c>
      <c r="I422" s="148"/>
      <c r="J422" s="148"/>
      <c r="K422" s="148"/>
    </row>
    <row r="423" spans="1:11" s="173" customFormat="1" ht="48">
      <c r="A423" s="9" t="s">
        <v>26</v>
      </c>
      <c r="B423" s="187" t="s">
        <v>306</v>
      </c>
      <c r="C423" s="188" t="s">
        <v>901</v>
      </c>
      <c r="D423" s="28" t="s">
        <v>282</v>
      </c>
      <c r="E423" s="132" t="s">
        <v>641</v>
      </c>
      <c r="F423" s="190">
        <f>F424</f>
        <v>44388.326000000001</v>
      </c>
      <c r="G423" s="190">
        <f t="shared" si="118"/>
        <v>44388.326000000001</v>
      </c>
      <c r="H423" s="190">
        <f t="shared" si="118"/>
        <v>44388.326000000001</v>
      </c>
      <c r="I423" s="148"/>
      <c r="J423" s="148"/>
      <c r="K423" s="148"/>
    </row>
    <row r="424" spans="1:11" s="173" customFormat="1" ht="84">
      <c r="A424" s="9" t="s">
        <v>26</v>
      </c>
      <c r="B424" s="187" t="s">
        <v>306</v>
      </c>
      <c r="C424" s="188" t="s">
        <v>901</v>
      </c>
      <c r="D424" s="17" t="s">
        <v>285</v>
      </c>
      <c r="E424" s="23" t="s">
        <v>621</v>
      </c>
      <c r="F424" s="190">
        <v>44388.326000000001</v>
      </c>
      <c r="G424" s="190">
        <v>44388.326000000001</v>
      </c>
      <c r="H424" s="190">
        <v>44388.326000000001</v>
      </c>
      <c r="I424" s="148"/>
      <c r="J424" s="148"/>
      <c r="K424" s="148"/>
    </row>
    <row r="425" spans="1:11" s="173" customFormat="1" ht="24">
      <c r="A425" s="9" t="s">
        <v>26</v>
      </c>
      <c r="B425" s="187" t="s">
        <v>306</v>
      </c>
      <c r="C425" s="188" t="s">
        <v>902</v>
      </c>
      <c r="D425" s="17"/>
      <c r="E425" s="189" t="s">
        <v>899</v>
      </c>
      <c r="F425" s="190">
        <f>F426</f>
        <v>834.83299999999997</v>
      </c>
      <c r="G425" s="190">
        <f t="shared" ref="G425:H426" si="119">G426</f>
        <v>834.83299999999997</v>
      </c>
      <c r="H425" s="190">
        <f t="shared" si="119"/>
        <v>834.83299999999997</v>
      </c>
      <c r="I425" s="148"/>
      <c r="J425" s="148"/>
      <c r="K425" s="148"/>
    </row>
    <row r="426" spans="1:11" s="173" customFormat="1" ht="36">
      <c r="A426" s="9" t="s">
        <v>26</v>
      </c>
      <c r="B426" s="187" t="s">
        <v>306</v>
      </c>
      <c r="C426" s="188" t="s">
        <v>902</v>
      </c>
      <c r="D426" s="25" t="s">
        <v>242</v>
      </c>
      <c r="E426" s="132" t="s">
        <v>654</v>
      </c>
      <c r="F426" s="190">
        <f>F427</f>
        <v>834.83299999999997</v>
      </c>
      <c r="G426" s="190">
        <f t="shared" si="119"/>
        <v>834.83299999999997</v>
      </c>
      <c r="H426" s="190">
        <f t="shared" si="119"/>
        <v>834.83299999999997</v>
      </c>
      <c r="I426" s="148"/>
      <c r="J426" s="148"/>
      <c r="K426" s="148"/>
    </row>
    <row r="427" spans="1:11" s="173" customFormat="1" ht="24">
      <c r="A427" s="9" t="s">
        <v>26</v>
      </c>
      <c r="B427" s="187" t="s">
        <v>306</v>
      </c>
      <c r="C427" s="188" t="s">
        <v>902</v>
      </c>
      <c r="D427" s="17" t="s">
        <v>244</v>
      </c>
      <c r="E427" s="144" t="s">
        <v>640</v>
      </c>
      <c r="F427" s="190">
        <v>834.83299999999997</v>
      </c>
      <c r="G427" s="190">
        <v>834.83299999999997</v>
      </c>
      <c r="H427" s="190">
        <v>834.83299999999997</v>
      </c>
      <c r="I427" s="148"/>
      <c r="J427" s="148"/>
      <c r="K427" s="148"/>
    </row>
    <row r="428" spans="1:11" s="173" customFormat="1" ht="48">
      <c r="A428" s="9" t="s">
        <v>26</v>
      </c>
      <c r="B428" s="187" t="s">
        <v>306</v>
      </c>
      <c r="C428" s="191" t="s">
        <v>908</v>
      </c>
      <c r="D428" s="192"/>
      <c r="E428" s="189" t="s">
        <v>903</v>
      </c>
      <c r="F428" s="190">
        <f>F429+F432+F435+F438</f>
        <v>22448.399000000001</v>
      </c>
      <c r="G428" s="190">
        <f t="shared" ref="G428:H428" si="120">G429+G432+G435+G438</f>
        <v>22448.699000000001</v>
      </c>
      <c r="H428" s="190">
        <f t="shared" si="120"/>
        <v>22448.699000000001</v>
      </c>
      <c r="I428" s="148"/>
      <c r="J428" s="148"/>
      <c r="K428" s="148"/>
    </row>
    <row r="429" spans="1:11" s="173" customFormat="1" ht="24">
      <c r="A429" s="9" t="s">
        <v>26</v>
      </c>
      <c r="B429" s="187" t="s">
        <v>306</v>
      </c>
      <c r="C429" s="191" t="s">
        <v>907</v>
      </c>
      <c r="D429" s="192"/>
      <c r="E429" s="189" t="s">
        <v>904</v>
      </c>
      <c r="F429" s="190">
        <f>F430</f>
        <v>3046.8</v>
      </c>
      <c r="G429" s="190">
        <f t="shared" ref="G429:H430" si="121">G430</f>
        <v>3047.1</v>
      </c>
      <c r="H429" s="190">
        <f t="shared" si="121"/>
        <v>3047.1</v>
      </c>
      <c r="I429" s="148"/>
      <c r="J429" s="148"/>
      <c r="K429" s="148"/>
    </row>
    <row r="430" spans="1:11" s="173" customFormat="1" ht="36">
      <c r="A430" s="9" t="s">
        <v>26</v>
      </c>
      <c r="B430" s="187" t="s">
        <v>306</v>
      </c>
      <c r="C430" s="191" t="s">
        <v>907</v>
      </c>
      <c r="D430" s="25" t="s">
        <v>242</v>
      </c>
      <c r="E430" s="132" t="s">
        <v>654</v>
      </c>
      <c r="F430" s="190">
        <f>F431</f>
        <v>3046.8</v>
      </c>
      <c r="G430" s="190">
        <f t="shared" si="121"/>
        <v>3047.1</v>
      </c>
      <c r="H430" s="190">
        <f t="shared" si="121"/>
        <v>3047.1</v>
      </c>
      <c r="I430" s="148"/>
      <c r="J430" s="148"/>
      <c r="K430" s="148"/>
    </row>
    <row r="431" spans="1:11" s="173" customFormat="1" ht="24">
      <c r="A431" s="9" t="s">
        <v>26</v>
      </c>
      <c r="B431" s="187" t="s">
        <v>306</v>
      </c>
      <c r="C431" s="191" t="s">
        <v>907</v>
      </c>
      <c r="D431" s="17" t="s">
        <v>244</v>
      </c>
      <c r="E431" s="144" t="s">
        <v>640</v>
      </c>
      <c r="F431" s="190">
        <v>3046.8</v>
      </c>
      <c r="G431" s="190">
        <v>3047.1</v>
      </c>
      <c r="H431" s="190">
        <v>3047.1</v>
      </c>
      <c r="I431" s="148"/>
      <c r="J431" s="148"/>
      <c r="K431" s="148"/>
    </row>
    <row r="432" spans="1:11" s="173" customFormat="1" ht="24">
      <c r="A432" s="9" t="s">
        <v>26</v>
      </c>
      <c r="B432" s="187" t="s">
        <v>306</v>
      </c>
      <c r="C432" s="191" t="s">
        <v>909</v>
      </c>
      <c r="D432" s="192"/>
      <c r="E432" s="189" t="s">
        <v>905</v>
      </c>
      <c r="F432" s="190">
        <f>F433</f>
        <v>14202.699000000001</v>
      </c>
      <c r="G432" s="190">
        <f t="shared" ref="G432:H433" si="122">G433</f>
        <v>14202.699000000001</v>
      </c>
      <c r="H432" s="190">
        <f t="shared" si="122"/>
        <v>14202.699000000001</v>
      </c>
      <c r="I432" s="148"/>
      <c r="J432" s="148"/>
      <c r="K432" s="148"/>
    </row>
    <row r="433" spans="1:11" s="173" customFormat="1" ht="36">
      <c r="A433" s="9" t="s">
        <v>26</v>
      </c>
      <c r="B433" s="187" t="s">
        <v>306</v>
      </c>
      <c r="C433" s="191" t="s">
        <v>909</v>
      </c>
      <c r="D433" s="25" t="s">
        <v>242</v>
      </c>
      <c r="E433" s="132" t="s">
        <v>654</v>
      </c>
      <c r="F433" s="190">
        <f>F434</f>
        <v>14202.699000000001</v>
      </c>
      <c r="G433" s="190">
        <f t="shared" si="122"/>
        <v>14202.699000000001</v>
      </c>
      <c r="H433" s="190">
        <f t="shared" si="122"/>
        <v>14202.699000000001</v>
      </c>
      <c r="I433" s="148"/>
      <c r="J433" s="148"/>
      <c r="K433" s="148"/>
    </row>
    <row r="434" spans="1:11" s="173" customFormat="1" ht="24">
      <c r="A434" s="9" t="s">
        <v>26</v>
      </c>
      <c r="B434" s="187" t="s">
        <v>306</v>
      </c>
      <c r="C434" s="191" t="s">
        <v>909</v>
      </c>
      <c r="D434" s="17" t="s">
        <v>244</v>
      </c>
      <c r="E434" s="144" t="s">
        <v>640</v>
      </c>
      <c r="F434" s="190">
        <v>14202.699000000001</v>
      </c>
      <c r="G434" s="190">
        <v>14202.699000000001</v>
      </c>
      <c r="H434" s="190">
        <v>14202.699000000001</v>
      </c>
      <c r="I434" s="148"/>
      <c r="J434" s="148"/>
      <c r="K434" s="148"/>
    </row>
    <row r="435" spans="1:11" s="173" customFormat="1" ht="48">
      <c r="A435" s="9" t="s">
        <v>26</v>
      </c>
      <c r="B435" s="187" t="s">
        <v>306</v>
      </c>
      <c r="C435" s="191" t="s">
        <v>910</v>
      </c>
      <c r="D435" s="192"/>
      <c r="E435" s="189" t="s">
        <v>906</v>
      </c>
      <c r="F435" s="190">
        <f>F436</f>
        <v>4899</v>
      </c>
      <c r="G435" s="190">
        <f t="shared" ref="G435:H436" si="123">G436</f>
        <v>4899</v>
      </c>
      <c r="H435" s="190">
        <f t="shared" si="123"/>
        <v>4899</v>
      </c>
      <c r="I435" s="148"/>
      <c r="J435" s="148"/>
      <c r="K435" s="148"/>
    </row>
    <row r="436" spans="1:11" s="173" customFormat="1" ht="36">
      <c r="A436" s="9" t="s">
        <v>26</v>
      </c>
      <c r="B436" s="187" t="s">
        <v>306</v>
      </c>
      <c r="C436" s="191" t="s">
        <v>910</v>
      </c>
      <c r="D436" s="25" t="s">
        <v>242</v>
      </c>
      <c r="E436" s="132" t="s">
        <v>654</v>
      </c>
      <c r="F436" s="190">
        <f>F437</f>
        <v>4899</v>
      </c>
      <c r="G436" s="190">
        <f t="shared" si="123"/>
        <v>4899</v>
      </c>
      <c r="H436" s="190">
        <f t="shared" si="123"/>
        <v>4899</v>
      </c>
      <c r="I436" s="148"/>
      <c r="J436" s="148"/>
      <c r="K436" s="148"/>
    </row>
    <row r="437" spans="1:11" s="173" customFormat="1" ht="24">
      <c r="A437" s="9" t="s">
        <v>26</v>
      </c>
      <c r="B437" s="187" t="s">
        <v>306</v>
      </c>
      <c r="C437" s="191" t="s">
        <v>910</v>
      </c>
      <c r="D437" s="17" t="s">
        <v>244</v>
      </c>
      <c r="E437" s="144" t="s">
        <v>640</v>
      </c>
      <c r="F437" s="190">
        <v>4899</v>
      </c>
      <c r="G437" s="190">
        <v>4899</v>
      </c>
      <c r="H437" s="190">
        <v>4899</v>
      </c>
      <c r="I437" s="148"/>
      <c r="J437" s="148"/>
      <c r="K437" s="148"/>
    </row>
    <row r="438" spans="1:11" s="173" customFormat="1" ht="24">
      <c r="A438" s="9" t="s">
        <v>26</v>
      </c>
      <c r="B438" s="187" t="s">
        <v>306</v>
      </c>
      <c r="C438" s="191" t="s">
        <v>917</v>
      </c>
      <c r="D438" s="192"/>
      <c r="E438" s="189" t="s">
        <v>911</v>
      </c>
      <c r="F438" s="190">
        <f>F439</f>
        <v>299.89999999999998</v>
      </c>
      <c r="G438" s="190">
        <f t="shared" ref="G438:H439" si="124">G439</f>
        <v>299.89999999999998</v>
      </c>
      <c r="H438" s="190">
        <f t="shared" si="124"/>
        <v>299.89999999999998</v>
      </c>
      <c r="I438" s="148"/>
      <c r="J438" s="148"/>
      <c r="K438" s="148"/>
    </row>
    <row r="439" spans="1:11" s="173" customFormat="1" ht="36">
      <c r="A439" s="9" t="s">
        <v>26</v>
      </c>
      <c r="B439" s="187" t="s">
        <v>306</v>
      </c>
      <c r="C439" s="191" t="s">
        <v>917</v>
      </c>
      <c r="D439" s="25" t="s">
        <v>242</v>
      </c>
      <c r="E439" s="132" t="s">
        <v>654</v>
      </c>
      <c r="F439" s="190">
        <f>F440</f>
        <v>299.89999999999998</v>
      </c>
      <c r="G439" s="190">
        <f t="shared" si="124"/>
        <v>299.89999999999998</v>
      </c>
      <c r="H439" s="190">
        <f t="shared" si="124"/>
        <v>299.89999999999998</v>
      </c>
      <c r="I439" s="148"/>
      <c r="J439" s="148"/>
      <c r="K439" s="148"/>
    </row>
    <row r="440" spans="1:11" s="173" customFormat="1" ht="24">
      <c r="A440" s="9" t="s">
        <v>26</v>
      </c>
      <c r="B440" s="187" t="s">
        <v>306</v>
      </c>
      <c r="C440" s="191" t="s">
        <v>917</v>
      </c>
      <c r="D440" s="17" t="s">
        <v>244</v>
      </c>
      <c r="E440" s="144" t="s">
        <v>640</v>
      </c>
      <c r="F440" s="190">
        <v>299.89999999999998</v>
      </c>
      <c r="G440" s="190">
        <v>299.89999999999998</v>
      </c>
      <c r="H440" s="190">
        <v>299.89999999999998</v>
      </c>
      <c r="I440" s="148"/>
      <c r="J440" s="148"/>
      <c r="K440" s="148"/>
    </row>
    <row r="441" spans="1:11" s="173" customFormat="1" ht="72">
      <c r="A441" s="9" t="s">
        <v>26</v>
      </c>
      <c r="B441" s="187" t="s">
        <v>306</v>
      </c>
      <c r="C441" s="191" t="s">
        <v>918</v>
      </c>
      <c r="D441" s="192"/>
      <c r="E441" s="189" t="s">
        <v>912</v>
      </c>
      <c r="F441" s="190">
        <f>F442</f>
        <v>42687.322</v>
      </c>
      <c r="G441" s="190">
        <f t="shared" ref="G441:H442" si="125">G442</f>
        <v>42687.322</v>
      </c>
      <c r="H441" s="190">
        <f t="shared" si="125"/>
        <v>42687.322</v>
      </c>
      <c r="I441" s="148"/>
      <c r="J441" s="148"/>
      <c r="K441" s="148"/>
    </row>
    <row r="442" spans="1:11" s="173" customFormat="1" ht="36">
      <c r="A442" s="9" t="s">
        <v>26</v>
      </c>
      <c r="B442" s="187" t="s">
        <v>306</v>
      </c>
      <c r="C442" s="191" t="s">
        <v>919</v>
      </c>
      <c r="D442" s="192"/>
      <c r="E442" s="189" t="s">
        <v>913</v>
      </c>
      <c r="F442" s="190">
        <f>F443</f>
        <v>42687.322</v>
      </c>
      <c r="G442" s="190">
        <f t="shared" si="125"/>
        <v>42687.322</v>
      </c>
      <c r="H442" s="190">
        <f t="shared" si="125"/>
        <v>42687.322</v>
      </c>
      <c r="I442" s="148"/>
      <c r="J442" s="148"/>
      <c r="K442" s="148"/>
    </row>
    <row r="443" spans="1:11" s="173" customFormat="1" ht="36">
      <c r="A443" s="9" t="s">
        <v>26</v>
      </c>
      <c r="B443" s="187" t="s">
        <v>306</v>
      </c>
      <c r="C443" s="191" t="s">
        <v>919</v>
      </c>
      <c r="D443" s="25" t="s">
        <v>242</v>
      </c>
      <c r="E443" s="132" t="s">
        <v>654</v>
      </c>
      <c r="F443" s="190">
        <f>F444+F445</f>
        <v>42687.322</v>
      </c>
      <c r="G443" s="190">
        <f t="shared" ref="G443:H443" si="126">G444+G445</f>
        <v>42687.322</v>
      </c>
      <c r="H443" s="190">
        <f t="shared" si="126"/>
        <v>42687.322</v>
      </c>
      <c r="I443" s="148"/>
      <c r="J443" s="148"/>
      <c r="K443" s="148"/>
    </row>
    <row r="444" spans="1:11" s="214" customFormat="1" ht="24">
      <c r="A444" s="9" t="s">
        <v>26</v>
      </c>
      <c r="B444" s="187" t="s">
        <v>306</v>
      </c>
      <c r="C444" s="191" t="s">
        <v>919</v>
      </c>
      <c r="D444" s="17" t="s">
        <v>244</v>
      </c>
      <c r="E444" s="144" t="s">
        <v>640</v>
      </c>
      <c r="F444" s="190">
        <v>14296.659</v>
      </c>
      <c r="G444" s="190">
        <v>14296.659</v>
      </c>
      <c r="H444" s="190">
        <v>14296.659</v>
      </c>
      <c r="I444" s="148"/>
      <c r="J444" s="148"/>
      <c r="K444" s="148"/>
    </row>
    <row r="445" spans="1:11" s="173" customFormat="1" ht="24">
      <c r="A445" s="9" t="s">
        <v>26</v>
      </c>
      <c r="B445" s="187" t="s">
        <v>306</v>
      </c>
      <c r="C445" s="191" t="s">
        <v>919</v>
      </c>
      <c r="D445" s="17">
        <v>247</v>
      </c>
      <c r="E445" s="23" t="s">
        <v>680</v>
      </c>
      <c r="F445" s="190">
        <v>28390.663</v>
      </c>
      <c r="G445" s="190">
        <v>28390.663</v>
      </c>
      <c r="H445" s="190">
        <v>28390.663</v>
      </c>
      <c r="I445" s="148"/>
      <c r="J445" s="148"/>
      <c r="K445" s="148"/>
    </row>
    <row r="446" spans="1:11" s="173" customFormat="1" ht="48">
      <c r="A446" s="9" t="s">
        <v>26</v>
      </c>
      <c r="B446" s="187" t="s">
        <v>306</v>
      </c>
      <c r="C446" s="191" t="s">
        <v>920</v>
      </c>
      <c r="D446" s="192"/>
      <c r="E446" s="189" t="s">
        <v>914</v>
      </c>
      <c r="F446" s="190">
        <f>F447+F460</f>
        <v>35318.789999999994</v>
      </c>
      <c r="G446" s="190">
        <f t="shared" ref="G446:H446" si="127">G447+G460</f>
        <v>8703.7389999999996</v>
      </c>
      <c r="H446" s="190">
        <f t="shared" si="127"/>
        <v>8703.7389999999996</v>
      </c>
      <c r="I446" s="148"/>
      <c r="J446" s="148"/>
      <c r="K446" s="148"/>
    </row>
    <row r="447" spans="1:11" s="173" customFormat="1" ht="48">
      <c r="A447" s="9" t="s">
        <v>26</v>
      </c>
      <c r="B447" s="187" t="s">
        <v>306</v>
      </c>
      <c r="C447" s="191" t="s">
        <v>921</v>
      </c>
      <c r="D447" s="192"/>
      <c r="E447" s="139" t="s">
        <v>915</v>
      </c>
      <c r="F447" s="190">
        <f>F448+F451+F454+F457</f>
        <v>23703.738999999998</v>
      </c>
      <c r="G447" s="190">
        <f t="shared" ref="G447:H447" si="128">G448+G451+G454+G457</f>
        <v>8703.7389999999996</v>
      </c>
      <c r="H447" s="190">
        <f t="shared" si="128"/>
        <v>8703.7389999999996</v>
      </c>
      <c r="I447" s="148"/>
      <c r="J447" s="148"/>
      <c r="K447" s="148"/>
    </row>
    <row r="448" spans="1:11" s="173" customFormat="1" ht="36">
      <c r="A448" s="9" t="s">
        <v>26</v>
      </c>
      <c r="B448" s="187" t="s">
        <v>306</v>
      </c>
      <c r="C448" s="191" t="s">
        <v>922</v>
      </c>
      <c r="D448" s="192"/>
      <c r="E448" s="139" t="s">
        <v>916</v>
      </c>
      <c r="F448" s="190">
        <f>F449</f>
        <v>1634.85</v>
      </c>
      <c r="G448" s="190">
        <f t="shared" ref="G448:H449" si="129">G449</f>
        <v>1634.85</v>
      </c>
      <c r="H448" s="190">
        <f t="shared" si="129"/>
        <v>1634.85</v>
      </c>
      <c r="I448" s="148"/>
      <c r="J448" s="148"/>
      <c r="K448" s="148"/>
    </row>
    <row r="449" spans="1:11" s="173" customFormat="1" ht="36">
      <c r="A449" s="9" t="s">
        <v>26</v>
      </c>
      <c r="B449" s="187" t="s">
        <v>306</v>
      </c>
      <c r="C449" s="191" t="s">
        <v>922</v>
      </c>
      <c r="D449" s="25" t="s">
        <v>242</v>
      </c>
      <c r="E449" s="132" t="s">
        <v>654</v>
      </c>
      <c r="F449" s="190">
        <f>F450</f>
        <v>1634.85</v>
      </c>
      <c r="G449" s="190">
        <f t="shared" si="129"/>
        <v>1634.85</v>
      </c>
      <c r="H449" s="190">
        <f t="shared" si="129"/>
        <v>1634.85</v>
      </c>
      <c r="I449" s="148"/>
      <c r="J449" s="148"/>
      <c r="K449" s="148"/>
    </row>
    <row r="450" spans="1:11" s="173" customFormat="1" ht="24">
      <c r="A450" s="9" t="s">
        <v>26</v>
      </c>
      <c r="B450" s="187" t="s">
        <v>306</v>
      </c>
      <c r="C450" s="191" t="s">
        <v>922</v>
      </c>
      <c r="D450" s="17" t="s">
        <v>244</v>
      </c>
      <c r="E450" s="144" t="s">
        <v>640</v>
      </c>
      <c r="F450" s="190">
        <v>1634.85</v>
      </c>
      <c r="G450" s="190">
        <v>1634.85</v>
      </c>
      <c r="H450" s="190">
        <v>1634.85</v>
      </c>
      <c r="I450" s="148"/>
      <c r="J450" s="148"/>
      <c r="K450" s="148"/>
    </row>
    <row r="451" spans="1:11" s="173" customFormat="1" ht="48">
      <c r="A451" s="9" t="s">
        <v>26</v>
      </c>
      <c r="B451" s="187" t="s">
        <v>306</v>
      </c>
      <c r="C451" s="191" t="s">
        <v>923</v>
      </c>
      <c r="D451" s="192"/>
      <c r="E451" s="139" t="s">
        <v>966</v>
      </c>
      <c r="F451" s="190">
        <f>F452</f>
        <v>15000</v>
      </c>
      <c r="G451" s="190">
        <f t="shared" ref="G451:H452" si="130">G452</f>
        <v>0</v>
      </c>
      <c r="H451" s="190">
        <f t="shared" si="130"/>
        <v>0</v>
      </c>
      <c r="I451" s="148"/>
      <c r="J451" s="148"/>
      <c r="K451" s="148"/>
    </row>
    <row r="452" spans="1:11" s="173" customFormat="1" ht="36">
      <c r="A452" s="9" t="s">
        <v>26</v>
      </c>
      <c r="B452" s="187" t="s">
        <v>306</v>
      </c>
      <c r="C452" s="191" t="s">
        <v>923</v>
      </c>
      <c r="D452" s="25" t="s">
        <v>242</v>
      </c>
      <c r="E452" s="132" t="s">
        <v>654</v>
      </c>
      <c r="F452" s="190">
        <f>F453</f>
        <v>15000</v>
      </c>
      <c r="G452" s="190">
        <f t="shared" si="130"/>
        <v>0</v>
      </c>
      <c r="H452" s="190">
        <f t="shared" si="130"/>
        <v>0</v>
      </c>
      <c r="I452" s="148"/>
      <c r="J452" s="148"/>
      <c r="K452" s="148"/>
    </row>
    <row r="453" spans="1:11" s="173" customFormat="1" ht="24">
      <c r="A453" s="9" t="s">
        <v>26</v>
      </c>
      <c r="B453" s="187" t="s">
        <v>306</v>
      </c>
      <c r="C453" s="191" t="s">
        <v>923</v>
      </c>
      <c r="D453" s="17" t="s">
        <v>244</v>
      </c>
      <c r="E453" s="144" t="s">
        <v>640</v>
      </c>
      <c r="F453" s="190">
        <v>15000</v>
      </c>
      <c r="G453" s="190">
        <v>0</v>
      </c>
      <c r="H453" s="190">
        <v>0</v>
      </c>
      <c r="I453" s="148"/>
      <c r="J453" s="148"/>
      <c r="K453" s="148"/>
    </row>
    <row r="454" spans="1:11" s="173" customFormat="1" ht="36">
      <c r="A454" s="9" t="s">
        <v>26</v>
      </c>
      <c r="B454" s="187" t="s">
        <v>306</v>
      </c>
      <c r="C454" s="191" t="s">
        <v>959</v>
      </c>
      <c r="D454" s="192"/>
      <c r="E454" s="144" t="s">
        <v>957</v>
      </c>
      <c r="F454" s="190">
        <f>F455</f>
        <v>6998.2</v>
      </c>
      <c r="G454" s="190">
        <f t="shared" ref="G454:H455" si="131">G455</f>
        <v>6998.2</v>
      </c>
      <c r="H454" s="190">
        <f t="shared" si="131"/>
        <v>6998.2</v>
      </c>
      <c r="I454" s="148"/>
      <c r="J454" s="148"/>
      <c r="K454" s="148"/>
    </row>
    <row r="455" spans="1:11" s="173" customFormat="1" ht="36">
      <c r="A455" s="9" t="s">
        <v>26</v>
      </c>
      <c r="B455" s="187" t="s">
        <v>306</v>
      </c>
      <c r="C455" s="191" t="s">
        <v>959</v>
      </c>
      <c r="D455" s="25" t="s">
        <v>242</v>
      </c>
      <c r="E455" s="132" t="s">
        <v>654</v>
      </c>
      <c r="F455" s="190">
        <f>F456</f>
        <v>6998.2</v>
      </c>
      <c r="G455" s="190">
        <f t="shared" si="131"/>
        <v>6998.2</v>
      </c>
      <c r="H455" s="190">
        <f t="shared" si="131"/>
        <v>6998.2</v>
      </c>
      <c r="I455" s="148"/>
      <c r="J455" s="148"/>
      <c r="K455" s="148"/>
    </row>
    <row r="456" spans="1:11" s="173" customFormat="1" ht="24">
      <c r="A456" s="9" t="s">
        <v>26</v>
      </c>
      <c r="B456" s="187" t="s">
        <v>306</v>
      </c>
      <c r="C456" s="191" t="s">
        <v>959</v>
      </c>
      <c r="D456" s="17" t="s">
        <v>244</v>
      </c>
      <c r="E456" s="144" t="s">
        <v>640</v>
      </c>
      <c r="F456" s="190">
        <v>6998.2</v>
      </c>
      <c r="G456" s="190">
        <v>6998.2</v>
      </c>
      <c r="H456" s="190">
        <v>6998.2</v>
      </c>
      <c r="I456" s="148"/>
      <c r="J456" s="148"/>
      <c r="K456" s="148"/>
    </row>
    <row r="457" spans="1:11" s="173" customFormat="1" ht="48">
      <c r="A457" s="9" t="s">
        <v>26</v>
      </c>
      <c r="B457" s="187" t="s">
        <v>306</v>
      </c>
      <c r="C457" s="191" t="s">
        <v>960</v>
      </c>
      <c r="D457" s="192"/>
      <c r="E457" s="144" t="s">
        <v>958</v>
      </c>
      <c r="F457" s="190">
        <f>F458</f>
        <v>70.688999999999993</v>
      </c>
      <c r="G457" s="190">
        <f t="shared" ref="G457:H458" si="132">G458</f>
        <v>70.688999999999993</v>
      </c>
      <c r="H457" s="190">
        <f t="shared" si="132"/>
        <v>70.688999999999993</v>
      </c>
      <c r="I457" s="148"/>
      <c r="J457" s="148"/>
      <c r="K457" s="148"/>
    </row>
    <row r="458" spans="1:11" s="173" customFormat="1" ht="36">
      <c r="A458" s="9" t="s">
        <v>26</v>
      </c>
      <c r="B458" s="187" t="s">
        <v>306</v>
      </c>
      <c r="C458" s="191" t="s">
        <v>960</v>
      </c>
      <c r="D458" s="25" t="s">
        <v>242</v>
      </c>
      <c r="E458" s="132" t="s">
        <v>654</v>
      </c>
      <c r="F458" s="190">
        <f>F459</f>
        <v>70.688999999999993</v>
      </c>
      <c r="G458" s="190">
        <f t="shared" si="132"/>
        <v>70.688999999999993</v>
      </c>
      <c r="H458" s="190">
        <f t="shared" si="132"/>
        <v>70.688999999999993</v>
      </c>
      <c r="I458" s="148"/>
      <c r="J458" s="148"/>
      <c r="K458" s="148"/>
    </row>
    <row r="459" spans="1:11" s="173" customFormat="1" ht="24">
      <c r="A459" s="9" t="s">
        <v>26</v>
      </c>
      <c r="B459" s="187" t="s">
        <v>306</v>
      </c>
      <c r="C459" s="191" t="s">
        <v>960</v>
      </c>
      <c r="D459" s="17" t="s">
        <v>244</v>
      </c>
      <c r="E459" s="144" t="s">
        <v>640</v>
      </c>
      <c r="F459" s="190">
        <v>70.688999999999993</v>
      </c>
      <c r="G459" s="190">
        <v>70.688999999999993</v>
      </c>
      <c r="H459" s="190">
        <v>70.688999999999993</v>
      </c>
      <c r="I459" s="148"/>
      <c r="J459" s="148"/>
      <c r="K459" s="148"/>
    </row>
    <row r="460" spans="1:11" s="173" customFormat="1" ht="48">
      <c r="A460" s="9" t="s">
        <v>26</v>
      </c>
      <c r="B460" s="187" t="s">
        <v>306</v>
      </c>
      <c r="C460" s="191" t="s">
        <v>926</v>
      </c>
      <c r="D460" s="192"/>
      <c r="E460" s="206" t="s">
        <v>925</v>
      </c>
      <c r="F460" s="190">
        <f>F461</f>
        <v>11615.050999999999</v>
      </c>
      <c r="G460" s="190">
        <f t="shared" ref="G460:H462" si="133">G461</f>
        <v>0</v>
      </c>
      <c r="H460" s="190">
        <f t="shared" si="133"/>
        <v>0</v>
      </c>
      <c r="I460" s="148"/>
      <c r="J460" s="148"/>
      <c r="K460" s="148"/>
    </row>
    <row r="461" spans="1:11" s="173" customFormat="1" ht="36">
      <c r="A461" s="9" t="s">
        <v>26</v>
      </c>
      <c r="B461" s="187" t="s">
        <v>306</v>
      </c>
      <c r="C461" s="191" t="s">
        <v>927</v>
      </c>
      <c r="D461" s="192"/>
      <c r="E461" s="206" t="s">
        <v>924</v>
      </c>
      <c r="F461" s="190">
        <f>F462</f>
        <v>11615.050999999999</v>
      </c>
      <c r="G461" s="190">
        <f t="shared" si="133"/>
        <v>0</v>
      </c>
      <c r="H461" s="190">
        <f t="shared" si="133"/>
        <v>0</v>
      </c>
      <c r="I461" s="148"/>
      <c r="J461" s="148"/>
      <c r="K461" s="148"/>
    </row>
    <row r="462" spans="1:11" s="173" customFormat="1" ht="36">
      <c r="A462" s="9" t="s">
        <v>26</v>
      </c>
      <c r="B462" s="187" t="s">
        <v>306</v>
      </c>
      <c r="C462" s="191" t="s">
        <v>927</v>
      </c>
      <c r="D462" s="25" t="s">
        <v>242</v>
      </c>
      <c r="E462" s="132" t="s">
        <v>654</v>
      </c>
      <c r="F462" s="190">
        <f>F463</f>
        <v>11615.050999999999</v>
      </c>
      <c r="G462" s="190">
        <f t="shared" si="133"/>
        <v>0</v>
      </c>
      <c r="H462" s="190">
        <f t="shared" si="133"/>
        <v>0</v>
      </c>
      <c r="I462" s="148"/>
      <c r="J462" s="148"/>
      <c r="K462" s="148"/>
    </row>
    <row r="463" spans="1:11" s="173" customFormat="1" ht="24">
      <c r="A463" s="9" t="s">
        <v>26</v>
      </c>
      <c r="B463" s="187" t="s">
        <v>306</v>
      </c>
      <c r="C463" s="191" t="s">
        <v>927</v>
      </c>
      <c r="D463" s="17" t="s">
        <v>244</v>
      </c>
      <c r="E463" s="144" t="s">
        <v>640</v>
      </c>
      <c r="F463" s="190">
        <v>11615.050999999999</v>
      </c>
      <c r="G463" s="190">
        <v>0</v>
      </c>
      <c r="H463" s="190">
        <v>0</v>
      </c>
      <c r="I463" s="148"/>
      <c r="J463" s="148"/>
      <c r="K463" s="148"/>
    </row>
    <row r="464" spans="1:11" s="173" customFormat="1">
      <c r="A464" s="9" t="s">
        <v>26</v>
      </c>
      <c r="B464" s="187" t="s">
        <v>306</v>
      </c>
      <c r="C464" s="178" t="s">
        <v>931</v>
      </c>
      <c r="D464" s="192"/>
      <c r="E464" s="139" t="s">
        <v>706</v>
      </c>
      <c r="F464" s="190">
        <f>F465</f>
        <v>45541.925000000003</v>
      </c>
      <c r="G464" s="190">
        <f t="shared" ref="G464:H465" si="134">G465</f>
        <v>41905.573000000004</v>
      </c>
      <c r="H464" s="190">
        <f t="shared" si="134"/>
        <v>41905.573000000004</v>
      </c>
      <c r="I464" s="148"/>
      <c r="J464" s="148"/>
      <c r="K464" s="148"/>
    </row>
    <row r="465" spans="1:11" s="173" customFormat="1" ht="36">
      <c r="A465" s="9" t="s">
        <v>26</v>
      </c>
      <c r="B465" s="187" t="s">
        <v>306</v>
      </c>
      <c r="C465" s="191" t="s">
        <v>930</v>
      </c>
      <c r="D465" s="192"/>
      <c r="E465" s="139" t="s">
        <v>955</v>
      </c>
      <c r="F465" s="190">
        <f>F466+F473</f>
        <v>45541.925000000003</v>
      </c>
      <c r="G465" s="190">
        <f t="shared" si="134"/>
        <v>41905.573000000004</v>
      </c>
      <c r="H465" s="190">
        <f t="shared" si="134"/>
        <v>41905.573000000004</v>
      </c>
      <c r="I465" s="148"/>
      <c r="J465" s="148"/>
      <c r="K465" s="148"/>
    </row>
    <row r="466" spans="1:11" s="173" customFormat="1" ht="36">
      <c r="A466" s="9" t="s">
        <v>26</v>
      </c>
      <c r="B466" s="187" t="s">
        <v>306</v>
      </c>
      <c r="C466" s="191" t="s">
        <v>932</v>
      </c>
      <c r="D466" s="192"/>
      <c r="E466" s="189" t="s">
        <v>373</v>
      </c>
      <c r="F466" s="190">
        <f>F467+F470</f>
        <v>41905.573000000004</v>
      </c>
      <c r="G466" s="190">
        <f t="shared" ref="G466:H466" si="135">G467+G470</f>
        <v>41905.573000000004</v>
      </c>
      <c r="H466" s="190">
        <f t="shared" si="135"/>
        <v>41905.573000000004</v>
      </c>
      <c r="I466" s="148"/>
      <c r="J466" s="148"/>
      <c r="K466" s="148"/>
    </row>
    <row r="467" spans="1:11" s="173" customFormat="1" ht="96">
      <c r="A467" s="9" t="s">
        <v>26</v>
      </c>
      <c r="B467" s="187" t="s">
        <v>306</v>
      </c>
      <c r="C467" s="191" t="s">
        <v>932</v>
      </c>
      <c r="D467" s="25" t="s">
        <v>543</v>
      </c>
      <c r="E467" s="132" t="s">
        <v>544</v>
      </c>
      <c r="F467" s="190">
        <f>F468+F469</f>
        <v>34576.641000000003</v>
      </c>
      <c r="G467" s="190">
        <f t="shared" ref="G467:H467" si="136">G468+G469</f>
        <v>34576.641000000003</v>
      </c>
      <c r="H467" s="190">
        <f t="shared" si="136"/>
        <v>34576.641000000003</v>
      </c>
      <c r="I467" s="148"/>
      <c r="J467" s="148"/>
      <c r="K467" s="148"/>
    </row>
    <row r="468" spans="1:11" s="173" customFormat="1" ht="24">
      <c r="A468" s="9" t="s">
        <v>26</v>
      </c>
      <c r="B468" s="187" t="s">
        <v>306</v>
      </c>
      <c r="C468" s="191" t="s">
        <v>932</v>
      </c>
      <c r="D468" s="26" t="s">
        <v>550</v>
      </c>
      <c r="E468" s="136" t="s">
        <v>644</v>
      </c>
      <c r="F468" s="190">
        <v>26556.560000000001</v>
      </c>
      <c r="G468" s="190">
        <v>26556.560000000001</v>
      </c>
      <c r="H468" s="190">
        <v>26556.560000000001</v>
      </c>
      <c r="I468" s="148"/>
      <c r="J468" s="148"/>
      <c r="K468" s="148"/>
    </row>
    <row r="469" spans="1:11" s="173" customFormat="1" ht="60">
      <c r="A469" s="9" t="s">
        <v>26</v>
      </c>
      <c r="B469" s="187" t="s">
        <v>306</v>
      </c>
      <c r="C469" s="191" t="s">
        <v>932</v>
      </c>
      <c r="D469" s="26">
        <v>119</v>
      </c>
      <c r="E469" s="136" t="s">
        <v>651</v>
      </c>
      <c r="F469" s="190">
        <v>8020.0810000000001</v>
      </c>
      <c r="G469" s="190">
        <v>8020.0810000000001</v>
      </c>
      <c r="H469" s="190">
        <v>8020.0810000000001</v>
      </c>
      <c r="I469" s="148"/>
      <c r="J469" s="148"/>
      <c r="K469" s="148"/>
    </row>
    <row r="470" spans="1:11" s="173" customFormat="1" ht="36">
      <c r="A470" s="9" t="s">
        <v>26</v>
      </c>
      <c r="B470" s="187" t="s">
        <v>306</v>
      </c>
      <c r="C470" s="191" t="s">
        <v>932</v>
      </c>
      <c r="D470" s="25" t="s">
        <v>242</v>
      </c>
      <c r="E470" s="132" t="s">
        <v>654</v>
      </c>
      <c r="F470" s="190">
        <f>F471+F472</f>
        <v>7328.9320000000007</v>
      </c>
      <c r="G470" s="190">
        <f t="shared" ref="G470:H470" si="137">G471+G472</f>
        <v>7328.9320000000007</v>
      </c>
      <c r="H470" s="190">
        <f t="shared" si="137"/>
        <v>7328.9320000000007</v>
      </c>
      <c r="I470" s="148"/>
      <c r="J470" s="148"/>
      <c r="K470" s="148"/>
    </row>
    <row r="471" spans="1:11" s="173" customFormat="1" ht="24">
      <c r="A471" s="9" t="s">
        <v>26</v>
      </c>
      <c r="B471" s="187" t="s">
        <v>306</v>
      </c>
      <c r="C471" s="191" t="s">
        <v>932</v>
      </c>
      <c r="D471" s="17" t="s">
        <v>244</v>
      </c>
      <c r="E471" s="144" t="s">
        <v>640</v>
      </c>
      <c r="F471" s="190">
        <v>4800.8320000000003</v>
      </c>
      <c r="G471" s="190">
        <v>4800.8320000000003</v>
      </c>
      <c r="H471" s="190">
        <v>4800.8320000000003</v>
      </c>
      <c r="I471" s="148"/>
      <c r="J471" s="148"/>
      <c r="K471" s="148"/>
    </row>
    <row r="472" spans="1:11" s="173" customFormat="1" ht="24">
      <c r="A472" s="9" t="s">
        <v>26</v>
      </c>
      <c r="B472" s="187" t="s">
        <v>306</v>
      </c>
      <c r="C472" s="191" t="s">
        <v>932</v>
      </c>
      <c r="D472" s="17">
        <v>247</v>
      </c>
      <c r="E472" s="23" t="s">
        <v>680</v>
      </c>
      <c r="F472" s="190">
        <v>2528.1</v>
      </c>
      <c r="G472" s="190">
        <v>2528.1</v>
      </c>
      <c r="H472" s="190">
        <v>2528.1</v>
      </c>
      <c r="I472" s="148"/>
      <c r="J472" s="148"/>
      <c r="K472" s="148"/>
    </row>
    <row r="473" spans="1:11" s="173" customFormat="1" ht="36">
      <c r="A473" s="9" t="s">
        <v>26</v>
      </c>
      <c r="B473" s="187" t="s">
        <v>306</v>
      </c>
      <c r="C473" s="191" t="s">
        <v>933</v>
      </c>
      <c r="D473" s="193"/>
      <c r="E473" s="142" t="s">
        <v>764</v>
      </c>
      <c r="F473" s="156">
        <f>F474+F477</f>
        <v>3636.3519999999999</v>
      </c>
      <c r="G473" s="156">
        <f t="shared" ref="G473:H473" si="138">G474+G477</f>
        <v>0</v>
      </c>
      <c r="H473" s="156">
        <f t="shared" si="138"/>
        <v>0</v>
      </c>
      <c r="I473" s="148"/>
      <c r="J473" s="148"/>
      <c r="K473" s="148"/>
    </row>
    <row r="474" spans="1:11" s="173" customFormat="1" ht="96">
      <c r="A474" s="9" t="s">
        <v>26</v>
      </c>
      <c r="B474" s="187" t="s">
        <v>306</v>
      </c>
      <c r="C474" s="191"/>
      <c r="D474" s="25" t="s">
        <v>543</v>
      </c>
      <c r="E474" s="132" t="s">
        <v>544</v>
      </c>
      <c r="F474" s="190">
        <f>F475+F476</f>
        <v>1885.7489999999998</v>
      </c>
      <c r="G474" s="190">
        <f t="shared" ref="G474:H474" si="139">G475+G476</f>
        <v>0</v>
      </c>
      <c r="H474" s="190">
        <f t="shared" si="139"/>
        <v>0</v>
      </c>
      <c r="I474" s="148"/>
      <c r="J474" s="148"/>
      <c r="K474" s="148"/>
    </row>
    <row r="475" spans="1:11" s="173" customFormat="1" ht="24">
      <c r="A475" s="9" t="s">
        <v>26</v>
      </c>
      <c r="B475" s="187" t="s">
        <v>306</v>
      </c>
      <c r="C475" s="191" t="s">
        <v>933</v>
      </c>
      <c r="D475" s="26" t="s">
        <v>550</v>
      </c>
      <c r="E475" s="136" t="s">
        <v>644</v>
      </c>
      <c r="F475" s="190">
        <v>1448.3489999999999</v>
      </c>
      <c r="G475" s="190">
        <v>0</v>
      </c>
      <c r="H475" s="190">
        <v>0</v>
      </c>
      <c r="I475" s="148"/>
      <c r="J475" s="148"/>
      <c r="K475" s="148"/>
    </row>
    <row r="476" spans="1:11" s="173" customFormat="1" ht="60">
      <c r="A476" s="9" t="s">
        <v>26</v>
      </c>
      <c r="B476" s="187" t="s">
        <v>306</v>
      </c>
      <c r="C476" s="191" t="s">
        <v>933</v>
      </c>
      <c r="D476" s="26">
        <v>119</v>
      </c>
      <c r="E476" s="136" t="s">
        <v>651</v>
      </c>
      <c r="F476" s="190">
        <v>437.4</v>
      </c>
      <c r="G476" s="190">
        <v>0</v>
      </c>
      <c r="H476" s="190">
        <v>0</v>
      </c>
      <c r="I476" s="148"/>
      <c r="J476" s="148"/>
      <c r="K476" s="148"/>
    </row>
    <row r="477" spans="1:11" s="173" customFormat="1" ht="48">
      <c r="A477" s="9" t="s">
        <v>26</v>
      </c>
      <c r="B477" s="187" t="s">
        <v>306</v>
      </c>
      <c r="C477" s="191" t="s">
        <v>933</v>
      </c>
      <c r="D477" s="25" t="s">
        <v>282</v>
      </c>
      <c r="E477" s="132" t="s">
        <v>641</v>
      </c>
      <c r="F477" s="190">
        <f>F478</f>
        <v>1750.6030000000001</v>
      </c>
      <c r="G477" s="190">
        <f t="shared" ref="G477:H477" si="140">G478</f>
        <v>0</v>
      </c>
      <c r="H477" s="190">
        <f t="shared" si="140"/>
        <v>0</v>
      </c>
      <c r="I477" s="148"/>
      <c r="J477" s="148"/>
      <c r="K477" s="148"/>
    </row>
    <row r="478" spans="1:11" s="173" customFormat="1" ht="84">
      <c r="A478" s="9" t="s">
        <v>26</v>
      </c>
      <c r="B478" s="187" t="s">
        <v>306</v>
      </c>
      <c r="C478" s="191" t="s">
        <v>933</v>
      </c>
      <c r="D478" s="17" t="s">
        <v>285</v>
      </c>
      <c r="E478" s="23" t="s">
        <v>621</v>
      </c>
      <c r="F478" s="190">
        <v>1750.6030000000001</v>
      </c>
      <c r="G478" s="190">
        <v>0</v>
      </c>
      <c r="H478" s="190">
        <v>0</v>
      </c>
      <c r="I478" s="148"/>
      <c r="J478" s="148"/>
      <c r="K478" s="148"/>
    </row>
    <row r="479" spans="1:11" s="173" customFormat="1" ht="36">
      <c r="A479" s="92" t="s">
        <v>26</v>
      </c>
      <c r="B479" s="92" t="s">
        <v>26</v>
      </c>
      <c r="C479" s="194"/>
      <c r="D479" s="195"/>
      <c r="E479" s="196" t="s">
        <v>779</v>
      </c>
      <c r="F479" s="197">
        <f>F480</f>
        <v>24722.436000000002</v>
      </c>
      <c r="G479" s="197">
        <f t="shared" ref="G479:H480" si="141">G480</f>
        <v>24722.436000000002</v>
      </c>
      <c r="H479" s="197">
        <f t="shared" si="141"/>
        <v>24722.436000000002</v>
      </c>
      <c r="I479" s="148"/>
      <c r="J479" s="148"/>
      <c r="K479" s="148"/>
    </row>
    <row r="480" spans="1:11" s="173" customFormat="1" ht="60">
      <c r="A480" s="9" t="s">
        <v>26</v>
      </c>
      <c r="B480" s="102" t="s">
        <v>26</v>
      </c>
      <c r="C480" s="179" t="s">
        <v>257</v>
      </c>
      <c r="D480" s="174"/>
      <c r="E480" s="175" t="s">
        <v>967</v>
      </c>
      <c r="F480" s="198">
        <f>F481</f>
        <v>24722.436000000002</v>
      </c>
      <c r="G480" s="198">
        <f t="shared" si="141"/>
        <v>24722.436000000002</v>
      </c>
      <c r="H480" s="198">
        <f t="shared" si="141"/>
        <v>24722.436000000002</v>
      </c>
      <c r="I480" s="148"/>
      <c r="J480" s="148"/>
      <c r="K480" s="148"/>
    </row>
    <row r="481" spans="1:11" s="173" customFormat="1">
      <c r="A481" s="9" t="s">
        <v>26</v>
      </c>
      <c r="B481" s="9" t="s">
        <v>26</v>
      </c>
      <c r="C481" s="9" t="s">
        <v>787</v>
      </c>
      <c r="D481" s="17"/>
      <c r="E481" s="23" t="s">
        <v>706</v>
      </c>
      <c r="F481" s="156">
        <f>F482</f>
        <v>24722.436000000002</v>
      </c>
      <c r="G481" s="156">
        <f>G482</f>
        <v>24722.436000000002</v>
      </c>
      <c r="H481" s="156">
        <f>H482</f>
        <v>24722.436000000002</v>
      </c>
      <c r="I481" s="148"/>
      <c r="J481" s="148"/>
      <c r="K481" s="148"/>
    </row>
    <row r="482" spans="1:11" s="173" customFormat="1" ht="36">
      <c r="A482" s="9" t="s">
        <v>26</v>
      </c>
      <c r="B482" s="9" t="s">
        <v>26</v>
      </c>
      <c r="C482" s="178" t="s">
        <v>788</v>
      </c>
      <c r="D482" s="17"/>
      <c r="E482" s="23" t="s">
        <v>955</v>
      </c>
      <c r="F482" s="156">
        <f>F483+F488+F492</f>
        <v>24722.436000000002</v>
      </c>
      <c r="G482" s="156">
        <f>G483+G488+G492</f>
        <v>24722.436000000002</v>
      </c>
      <c r="H482" s="156">
        <f>H483+H488+H492</f>
        <v>24722.436000000002</v>
      </c>
      <c r="I482" s="148"/>
      <c r="J482" s="148"/>
      <c r="K482" s="148"/>
    </row>
    <row r="483" spans="1:11" s="173" customFormat="1" ht="60">
      <c r="A483" s="9" t="s">
        <v>26</v>
      </c>
      <c r="B483" s="9" t="s">
        <v>26</v>
      </c>
      <c r="C483" s="177" t="s">
        <v>883</v>
      </c>
      <c r="D483" s="17"/>
      <c r="E483" s="23" t="s">
        <v>857</v>
      </c>
      <c r="F483" s="156">
        <f>F484</f>
        <v>4587.4059999999999</v>
      </c>
      <c r="G483" s="156">
        <f>G484</f>
        <v>4587.4059999999999</v>
      </c>
      <c r="H483" s="156">
        <f>H484</f>
        <v>4587.4059999999999</v>
      </c>
      <c r="I483" s="148"/>
      <c r="J483" s="148"/>
      <c r="K483" s="148"/>
    </row>
    <row r="484" spans="1:11" s="173" customFormat="1" ht="96">
      <c r="A484" s="9" t="s">
        <v>26</v>
      </c>
      <c r="B484" s="9" t="s">
        <v>26</v>
      </c>
      <c r="C484" s="178" t="s">
        <v>883</v>
      </c>
      <c r="D484" s="25" t="s">
        <v>543</v>
      </c>
      <c r="E484" s="132" t="s">
        <v>544</v>
      </c>
      <c r="F484" s="156">
        <f>F485+F486+F487</f>
        <v>4587.4059999999999</v>
      </c>
      <c r="G484" s="156">
        <f>G485+G486+G487</f>
        <v>4587.4059999999999</v>
      </c>
      <c r="H484" s="156">
        <f>H485+H486+H487</f>
        <v>4587.4059999999999</v>
      </c>
      <c r="I484" s="148"/>
      <c r="J484" s="148"/>
      <c r="K484" s="148"/>
    </row>
    <row r="485" spans="1:11" s="173" customFormat="1" ht="36">
      <c r="A485" s="9" t="s">
        <v>26</v>
      </c>
      <c r="B485" s="9" t="s">
        <v>26</v>
      </c>
      <c r="C485" s="178" t="s">
        <v>883</v>
      </c>
      <c r="D485" s="26" t="s">
        <v>545</v>
      </c>
      <c r="E485" s="136" t="s">
        <v>170</v>
      </c>
      <c r="F485" s="156">
        <v>2773.3560000000002</v>
      </c>
      <c r="G485" s="156">
        <v>2773.3560000000002</v>
      </c>
      <c r="H485" s="156">
        <v>2773.3560000000002</v>
      </c>
      <c r="I485" s="148"/>
      <c r="J485" s="148"/>
      <c r="K485" s="148"/>
    </row>
    <row r="486" spans="1:11" s="173" customFormat="1" ht="60">
      <c r="A486" s="9" t="s">
        <v>26</v>
      </c>
      <c r="B486" s="9" t="s">
        <v>26</v>
      </c>
      <c r="C486" s="178" t="s">
        <v>883</v>
      </c>
      <c r="D486" s="26" t="s">
        <v>546</v>
      </c>
      <c r="E486" s="136" t="s">
        <v>171</v>
      </c>
      <c r="F486" s="156">
        <v>750</v>
      </c>
      <c r="G486" s="156">
        <v>750</v>
      </c>
      <c r="H486" s="156">
        <v>750</v>
      </c>
      <c r="I486" s="148"/>
      <c r="J486" s="148"/>
      <c r="K486" s="148"/>
    </row>
    <row r="487" spans="1:11" s="173" customFormat="1" ht="72">
      <c r="A487" s="9" t="s">
        <v>26</v>
      </c>
      <c r="B487" s="9" t="s">
        <v>26</v>
      </c>
      <c r="C487" s="178" t="s">
        <v>883</v>
      </c>
      <c r="D487" s="26">
        <v>129</v>
      </c>
      <c r="E487" s="136" t="s">
        <v>172</v>
      </c>
      <c r="F487" s="156">
        <v>1064.05</v>
      </c>
      <c r="G487" s="156">
        <v>1064.05</v>
      </c>
      <c r="H487" s="156">
        <v>1064.05</v>
      </c>
      <c r="I487" s="148"/>
      <c r="J487" s="148"/>
      <c r="K487" s="148"/>
    </row>
    <row r="488" spans="1:11" s="173" customFormat="1" ht="60">
      <c r="A488" s="9" t="s">
        <v>26</v>
      </c>
      <c r="B488" s="9" t="s">
        <v>26</v>
      </c>
      <c r="C488" s="178" t="s">
        <v>884</v>
      </c>
      <c r="D488" s="26"/>
      <c r="E488" s="136" t="s">
        <v>718</v>
      </c>
      <c r="F488" s="156">
        <f>F489</f>
        <v>8090.1030000000001</v>
      </c>
      <c r="G488" s="156">
        <f>G489</f>
        <v>8090.1030000000001</v>
      </c>
      <c r="H488" s="156">
        <f>H489</f>
        <v>8090.1030000000001</v>
      </c>
      <c r="I488" s="148"/>
      <c r="J488" s="148"/>
      <c r="K488" s="148"/>
    </row>
    <row r="489" spans="1:11" s="173" customFormat="1" ht="96">
      <c r="A489" s="9" t="s">
        <v>26</v>
      </c>
      <c r="B489" s="9" t="s">
        <v>26</v>
      </c>
      <c r="C489" s="178" t="s">
        <v>884</v>
      </c>
      <c r="D489" s="25" t="s">
        <v>543</v>
      </c>
      <c r="E489" s="132" t="s">
        <v>544</v>
      </c>
      <c r="F489" s="156">
        <f>F490+F491</f>
        <v>8090.1030000000001</v>
      </c>
      <c r="G489" s="156">
        <f>G490+G491</f>
        <v>8090.1030000000001</v>
      </c>
      <c r="H489" s="156">
        <f>H490+H491</f>
        <v>8090.1030000000001</v>
      </c>
      <c r="I489" s="148"/>
      <c r="J489" s="148"/>
      <c r="K489" s="148"/>
    </row>
    <row r="490" spans="1:11" s="173" customFormat="1" ht="36">
      <c r="A490" s="9" t="s">
        <v>26</v>
      </c>
      <c r="B490" s="9" t="s">
        <v>26</v>
      </c>
      <c r="C490" s="178" t="s">
        <v>884</v>
      </c>
      <c r="D490" s="26" t="s">
        <v>545</v>
      </c>
      <c r="E490" s="136" t="s">
        <v>170</v>
      </c>
      <c r="F490" s="156">
        <v>6213.5969999999998</v>
      </c>
      <c r="G490" s="156">
        <v>6213.5969999999998</v>
      </c>
      <c r="H490" s="156">
        <v>6213.5969999999998</v>
      </c>
      <c r="I490" s="148"/>
      <c r="J490" s="148"/>
      <c r="K490" s="148"/>
    </row>
    <row r="491" spans="1:11" s="173" customFormat="1" ht="72">
      <c r="A491" s="9" t="s">
        <v>26</v>
      </c>
      <c r="B491" s="9" t="s">
        <v>26</v>
      </c>
      <c r="C491" s="178" t="s">
        <v>884</v>
      </c>
      <c r="D491" s="26">
        <v>129</v>
      </c>
      <c r="E491" s="136" t="s">
        <v>172</v>
      </c>
      <c r="F491" s="156">
        <v>1876.5060000000001</v>
      </c>
      <c r="G491" s="156">
        <v>1876.5060000000001</v>
      </c>
      <c r="H491" s="156">
        <v>1876.5060000000001</v>
      </c>
      <c r="I491" s="148"/>
      <c r="J491" s="148"/>
      <c r="K491" s="148"/>
    </row>
    <row r="492" spans="1:11" s="173" customFormat="1" ht="36">
      <c r="A492" s="9" t="s">
        <v>26</v>
      </c>
      <c r="B492" s="9" t="s">
        <v>26</v>
      </c>
      <c r="C492" s="178" t="s">
        <v>885</v>
      </c>
      <c r="D492" s="26"/>
      <c r="E492" s="139" t="s">
        <v>373</v>
      </c>
      <c r="F492" s="156">
        <f>F493+F496</f>
        <v>12044.927</v>
      </c>
      <c r="G492" s="156">
        <f>G493+G496</f>
        <v>12044.927</v>
      </c>
      <c r="H492" s="156">
        <f>H493+H496</f>
        <v>12044.927</v>
      </c>
      <c r="I492" s="148"/>
      <c r="J492" s="148"/>
      <c r="K492" s="148"/>
    </row>
    <row r="493" spans="1:11" s="173" customFormat="1" ht="96">
      <c r="A493" s="9" t="s">
        <v>26</v>
      </c>
      <c r="B493" s="9" t="s">
        <v>26</v>
      </c>
      <c r="C493" s="178" t="s">
        <v>885</v>
      </c>
      <c r="D493" s="25" t="s">
        <v>543</v>
      </c>
      <c r="E493" s="132" t="s">
        <v>544</v>
      </c>
      <c r="F493" s="156">
        <f>F494+F495</f>
        <v>11920.951999999999</v>
      </c>
      <c r="G493" s="156">
        <f>G494+G495</f>
        <v>11920.951999999999</v>
      </c>
      <c r="H493" s="156">
        <f>H494+H495</f>
        <v>11920.951999999999</v>
      </c>
      <c r="I493" s="148"/>
      <c r="J493" s="148"/>
      <c r="K493" s="148"/>
    </row>
    <row r="494" spans="1:11" s="173" customFormat="1">
      <c r="A494" s="9" t="s">
        <v>26</v>
      </c>
      <c r="B494" s="9" t="s">
        <v>26</v>
      </c>
      <c r="C494" s="178" t="s">
        <v>885</v>
      </c>
      <c r="D494" s="26" t="s">
        <v>550</v>
      </c>
      <c r="E494" s="136" t="s">
        <v>644</v>
      </c>
      <c r="F494" s="156">
        <v>9155.8819999999996</v>
      </c>
      <c r="G494" s="156">
        <v>9155.8819999999996</v>
      </c>
      <c r="H494" s="156">
        <v>9155.8819999999996</v>
      </c>
      <c r="I494" s="148"/>
      <c r="J494" s="148"/>
      <c r="K494" s="148"/>
    </row>
    <row r="495" spans="1:11" s="173" customFormat="1" ht="60">
      <c r="A495" s="9" t="s">
        <v>26</v>
      </c>
      <c r="B495" s="9" t="s">
        <v>26</v>
      </c>
      <c r="C495" s="178" t="s">
        <v>885</v>
      </c>
      <c r="D495" s="26">
        <v>119</v>
      </c>
      <c r="E495" s="136" t="s">
        <v>651</v>
      </c>
      <c r="F495" s="156">
        <v>2765.07</v>
      </c>
      <c r="G495" s="156">
        <v>2765.07</v>
      </c>
      <c r="H495" s="156">
        <v>2765.07</v>
      </c>
      <c r="I495" s="148"/>
      <c r="J495" s="148"/>
      <c r="K495" s="148"/>
    </row>
    <row r="496" spans="1:11" s="173" customFormat="1" ht="36">
      <c r="A496" s="9" t="s">
        <v>26</v>
      </c>
      <c r="B496" s="9" t="s">
        <v>26</v>
      </c>
      <c r="C496" s="178" t="s">
        <v>885</v>
      </c>
      <c r="D496" s="25" t="s">
        <v>242</v>
      </c>
      <c r="E496" s="132" t="s">
        <v>654</v>
      </c>
      <c r="F496" s="110">
        <f>F497</f>
        <v>123.97499999999999</v>
      </c>
      <c r="G496" s="110">
        <f>G497</f>
        <v>123.97499999999999</v>
      </c>
      <c r="H496" s="110">
        <f>H497</f>
        <v>123.97499999999999</v>
      </c>
      <c r="I496" s="148"/>
      <c r="J496" s="148"/>
      <c r="K496" s="148"/>
    </row>
    <row r="497" spans="1:11" s="173" customFormat="1" ht="24">
      <c r="A497" s="9" t="s">
        <v>26</v>
      </c>
      <c r="B497" s="9" t="s">
        <v>26</v>
      </c>
      <c r="C497" s="178" t="s">
        <v>885</v>
      </c>
      <c r="D497" s="17" t="s">
        <v>244</v>
      </c>
      <c r="E497" s="23" t="s">
        <v>640</v>
      </c>
      <c r="F497" s="110">
        <v>123.97499999999999</v>
      </c>
      <c r="G497" s="110">
        <v>123.97499999999999</v>
      </c>
      <c r="H497" s="110">
        <v>123.97499999999999</v>
      </c>
      <c r="I497" s="148"/>
      <c r="J497" s="148"/>
      <c r="K497" s="148"/>
    </row>
    <row r="498" spans="1:11">
      <c r="A498" s="19" t="s">
        <v>251</v>
      </c>
      <c r="B498" s="19" t="s">
        <v>234</v>
      </c>
      <c r="C498" s="20"/>
      <c r="D498" s="17"/>
      <c r="E498" s="149" t="s">
        <v>279</v>
      </c>
      <c r="F498" s="120">
        <f>F499+F523+F582+F623+F643+F669</f>
        <v>1552202.0520000001</v>
      </c>
      <c r="G498" s="120">
        <f>G499+G523+G582+G623+G643+G669</f>
        <v>1510155.399</v>
      </c>
      <c r="H498" s="120">
        <f>H499+H523+H582+H623+H643+H669</f>
        <v>1518707.5110000002</v>
      </c>
      <c r="J498" s="148"/>
    </row>
    <row r="499" spans="1:11">
      <c r="A499" s="93" t="s">
        <v>251</v>
      </c>
      <c r="B499" s="93" t="s">
        <v>240</v>
      </c>
      <c r="C499" s="92"/>
      <c r="D499" s="93"/>
      <c r="E499" s="106" t="s">
        <v>376</v>
      </c>
      <c r="F499" s="121">
        <f t="shared" ref="F499:H500" si="142">F500</f>
        <v>577090.15599999996</v>
      </c>
      <c r="G499" s="121">
        <f t="shared" si="142"/>
        <v>575518.18599999999</v>
      </c>
      <c r="H499" s="121">
        <f t="shared" si="142"/>
        <v>577518.18599999999</v>
      </c>
    </row>
    <row r="500" spans="1:11" ht="48">
      <c r="A500" s="174" t="s">
        <v>251</v>
      </c>
      <c r="B500" s="174" t="s">
        <v>240</v>
      </c>
      <c r="C500" s="102" t="s">
        <v>132</v>
      </c>
      <c r="D500" s="174"/>
      <c r="E500" s="175" t="s">
        <v>993</v>
      </c>
      <c r="F500" s="176">
        <f t="shared" si="142"/>
        <v>577090.15599999996</v>
      </c>
      <c r="G500" s="176">
        <f t="shared" si="142"/>
        <v>575518.18599999999</v>
      </c>
      <c r="H500" s="176">
        <f t="shared" si="142"/>
        <v>577518.18599999999</v>
      </c>
      <c r="I500" s="147"/>
      <c r="J500" s="146"/>
    </row>
    <row r="501" spans="1:11" ht="24">
      <c r="A501" s="17" t="s">
        <v>251</v>
      </c>
      <c r="B501" s="17" t="s">
        <v>240</v>
      </c>
      <c r="C501" s="9" t="s">
        <v>133</v>
      </c>
      <c r="D501" s="17"/>
      <c r="E501" s="23" t="s">
        <v>111</v>
      </c>
      <c r="F501" s="110">
        <f>F502+F509+F513</f>
        <v>577090.15599999996</v>
      </c>
      <c r="G501" s="110">
        <f>G502+G509+G513</f>
        <v>575518.18599999999</v>
      </c>
      <c r="H501" s="110">
        <f>H502+H509+H513</f>
        <v>577518.18599999999</v>
      </c>
    </row>
    <row r="502" spans="1:11" ht="60">
      <c r="A502" s="17" t="s">
        <v>251</v>
      </c>
      <c r="B502" s="17" t="s">
        <v>240</v>
      </c>
      <c r="C502" s="9" t="s">
        <v>134</v>
      </c>
      <c r="D502" s="17"/>
      <c r="E502" s="23" t="s">
        <v>157</v>
      </c>
      <c r="F502" s="110">
        <f>F503+F506</f>
        <v>280369.08600000001</v>
      </c>
      <c r="G502" s="110">
        <f t="shared" ref="G502:H502" si="143">G503+G506</f>
        <v>280369.08600000001</v>
      </c>
      <c r="H502" s="110">
        <f t="shared" si="143"/>
        <v>280369.08600000001</v>
      </c>
    </row>
    <row r="503" spans="1:11" ht="36">
      <c r="A503" s="17" t="s">
        <v>251</v>
      </c>
      <c r="B503" s="17" t="s">
        <v>240</v>
      </c>
      <c r="C503" s="9" t="s">
        <v>449</v>
      </c>
      <c r="D503" s="17"/>
      <c r="E503" s="23" t="s">
        <v>377</v>
      </c>
      <c r="F503" s="110">
        <f t="shared" ref="F503:H504" si="144">F504</f>
        <v>245369.08600000001</v>
      </c>
      <c r="G503" s="110">
        <f t="shared" si="144"/>
        <v>245369.08600000001</v>
      </c>
      <c r="H503" s="110">
        <f t="shared" si="144"/>
        <v>245369.08600000001</v>
      </c>
    </row>
    <row r="504" spans="1:11" ht="48">
      <c r="A504" s="17" t="s">
        <v>251</v>
      </c>
      <c r="B504" s="17" t="s">
        <v>240</v>
      </c>
      <c r="C504" s="9" t="s">
        <v>449</v>
      </c>
      <c r="D504" s="28" t="s">
        <v>282</v>
      </c>
      <c r="E504" s="132" t="s">
        <v>641</v>
      </c>
      <c r="F504" s="110">
        <f>F505</f>
        <v>245369.08600000001</v>
      </c>
      <c r="G504" s="110">
        <f t="shared" si="144"/>
        <v>245369.08600000001</v>
      </c>
      <c r="H504" s="110">
        <f t="shared" si="144"/>
        <v>245369.08600000001</v>
      </c>
    </row>
    <row r="505" spans="1:11" ht="84">
      <c r="A505" s="17" t="s">
        <v>251</v>
      </c>
      <c r="B505" s="17" t="s">
        <v>240</v>
      </c>
      <c r="C505" s="9" t="s">
        <v>449</v>
      </c>
      <c r="D505" s="17" t="s">
        <v>285</v>
      </c>
      <c r="E505" s="23" t="s">
        <v>621</v>
      </c>
      <c r="F505" s="110">
        <v>245369.08600000001</v>
      </c>
      <c r="G505" s="110">
        <v>245369.08600000001</v>
      </c>
      <c r="H505" s="110">
        <v>245369.08600000001</v>
      </c>
    </row>
    <row r="506" spans="1:11" ht="36">
      <c r="A506" s="17" t="s">
        <v>251</v>
      </c>
      <c r="B506" s="17" t="s">
        <v>240</v>
      </c>
      <c r="C506" s="9" t="s">
        <v>450</v>
      </c>
      <c r="D506" s="17"/>
      <c r="E506" s="23" t="s">
        <v>158</v>
      </c>
      <c r="F506" s="110">
        <f t="shared" ref="F506:H507" si="145">F507</f>
        <v>35000</v>
      </c>
      <c r="G506" s="110">
        <f t="shared" si="145"/>
        <v>35000</v>
      </c>
      <c r="H506" s="110">
        <f t="shared" si="145"/>
        <v>35000</v>
      </c>
    </row>
    <row r="507" spans="1:11" ht="48">
      <c r="A507" s="17" t="s">
        <v>251</v>
      </c>
      <c r="B507" s="17" t="s">
        <v>240</v>
      </c>
      <c r="C507" s="9" t="s">
        <v>450</v>
      </c>
      <c r="D507" s="28" t="s">
        <v>282</v>
      </c>
      <c r="E507" s="132" t="s">
        <v>641</v>
      </c>
      <c r="F507" s="110">
        <f t="shared" si="145"/>
        <v>35000</v>
      </c>
      <c r="G507" s="110">
        <f t="shared" si="145"/>
        <v>35000</v>
      </c>
      <c r="H507" s="110">
        <f t="shared" si="145"/>
        <v>35000</v>
      </c>
    </row>
    <row r="508" spans="1:11" ht="84">
      <c r="A508" s="17" t="s">
        <v>251</v>
      </c>
      <c r="B508" s="17" t="s">
        <v>240</v>
      </c>
      <c r="C508" s="9" t="s">
        <v>450</v>
      </c>
      <c r="D508" s="17" t="s">
        <v>383</v>
      </c>
      <c r="E508" s="23" t="s">
        <v>621</v>
      </c>
      <c r="F508" s="110">
        <v>35000</v>
      </c>
      <c r="G508" s="110">
        <v>35000</v>
      </c>
      <c r="H508" s="110">
        <v>35000</v>
      </c>
    </row>
    <row r="509" spans="1:11" ht="96">
      <c r="A509" s="17" t="s">
        <v>251</v>
      </c>
      <c r="B509" s="17" t="s">
        <v>240</v>
      </c>
      <c r="C509" s="9" t="s">
        <v>202</v>
      </c>
      <c r="D509" s="17"/>
      <c r="E509" s="23" t="s">
        <v>159</v>
      </c>
      <c r="F509" s="110">
        <f>F510</f>
        <v>291892</v>
      </c>
      <c r="G509" s="110">
        <f>G510</f>
        <v>291899.09999999998</v>
      </c>
      <c r="H509" s="110">
        <f>H510</f>
        <v>291899.09999999998</v>
      </c>
    </row>
    <row r="510" spans="1:11" ht="84">
      <c r="A510" s="17" t="s">
        <v>251</v>
      </c>
      <c r="B510" s="17" t="s">
        <v>240</v>
      </c>
      <c r="C510" s="9" t="s">
        <v>451</v>
      </c>
      <c r="D510" s="137"/>
      <c r="E510" s="138" t="s">
        <v>203</v>
      </c>
      <c r="F510" s="110">
        <f t="shared" ref="F510:H511" si="146">F511</f>
        <v>291892</v>
      </c>
      <c r="G510" s="110">
        <f t="shared" si="146"/>
        <v>291899.09999999998</v>
      </c>
      <c r="H510" s="110">
        <f t="shared" si="146"/>
        <v>291899.09999999998</v>
      </c>
    </row>
    <row r="511" spans="1:11" ht="48">
      <c r="A511" s="17" t="s">
        <v>251</v>
      </c>
      <c r="B511" s="17" t="s">
        <v>240</v>
      </c>
      <c r="C511" s="9" t="s">
        <v>451</v>
      </c>
      <c r="D511" s="28" t="s">
        <v>282</v>
      </c>
      <c r="E511" s="132" t="s">
        <v>641</v>
      </c>
      <c r="F511" s="110">
        <f>F512</f>
        <v>291892</v>
      </c>
      <c r="G511" s="110">
        <f t="shared" si="146"/>
        <v>291899.09999999998</v>
      </c>
      <c r="H511" s="110">
        <f t="shared" si="146"/>
        <v>291899.09999999998</v>
      </c>
    </row>
    <row r="512" spans="1:11" ht="84">
      <c r="A512" s="17" t="s">
        <v>251</v>
      </c>
      <c r="B512" s="17" t="s">
        <v>240</v>
      </c>
      <c r="C512" s="9" t="s">
        <v>451</v>
      </c>
      <c r="D512" s="17">
        <v>611</v>
      </c>
      <c r="E512" s="23" t="s">
        <v>621</v>
      </c>
      <c r="F512" s="110">
        <v>291892</v>
      </c>
      <c r="G512" s="110">
        <v>291899.09999999998</v>
      </c>
      <c r="H512" s="110">
        <v>291899.09999999998</v>
      </c>
    </row>
    <row r="513" spans="1:8" s="163" customFormat="1" ht="72">
      <c r="A513" s="17" t="s">
        <v>251</v>
      </c>
      <c r="B513" s="17" t="s">
        <v>240</v>
      </c>
      <c r="C513" s="9" t="s">
        <v>162</v>
      </c>
      <c r="D513" s="17"/>
      <c r="E513" s="23" t="s">
        <v>673</v>
      </c>
      <c r="F513" s="110">
        <f>F514+F520+F517</f>
        <v>4829.0700000000006</v>
      </c>
      <c r="G513" s="110">
        <f>G514+G520+G517</f>
        <v>3250</v>
      </c>
      <c r="H513" s="110">
        <f>H514+H520+H517</f>
        <v>5250</v>
      </c>
    </row>
    <row r="514" spans="1:8" s="163" customFormat="1" ht="48">
      <c r="A514" s="17" t="s">
        <v>251</v>
      </c>
      <c r="B514" s="17" t="s">
        <v>240</v>
      </c>
      <c r="C514" s="9" t="s">
        <v>452</v>
      </c>
      <c r="D514" s="17"/>
      <c r="E514" s="23" t="s">
        <v>161</v>
      </c>
      <c r="F514" s="110">
        <f t="shared" ref="F514:H515" si="147">F515</f>
        <v>4157.47</v>
      </c>
      <c r="G514" s="110">
        <f t="shared" si="147"/>
        <v>3000</v>
      </c>
      <c r="H514" s="110">
        <f t="shared" si="147"/>
        <v>5000</v>
      </c>
    </row>
    <row r="515" spans="1:8" s="163" customFormat="1" ht="48">
      <c r="A515" s="17" t="s">
        <v>251</v>
      </c>
      <c r="B515" s="17" t="s">
        <v>240</v>
      </c>
      <c r="C515" s="9" t="s">
        <v>452</v>
      </c>
      <c r="D515" s="28" t="s">
        <v>282</v>
      </c>
      <c r="E515" s="132" t="s">
        <v>641</v>
      </c>
      <c r="F515" s="110">
        <f t="shared" si="147"/>
        <v>4157.47</v>
      </c>
      <c r="G515" s="110">
        <f t="shared" si="147"/>
        <v>3000</v>
      </c>
      <c r="H515" s="110">
        <f t="shared" si="147"/>
        <v>5000</v>
      </c>
    </row>
    <row r="516" spans="1:8" s="163" customFormat="1" ht="24">
      <c r="A516" s="17" t="s">
        <v>251</v>
      </c>
      <c r="B516" s="17" t="s">
        <v>240</v>
      </c>
      <c r="C516" s="9" t="s">
        <v>452</v>
      </c>
      <c r="D516" s="17">
        <v>612</v>
      </c>
      <c r="E516" s="23" t="s">
        <v>530</v>
      </c>
      <c r="F516" s="110">
        <v>4157.47</v>
      </c>
      <c r="G516" s="208">
        <v>3000</v>
      </c>
      <c r="H516" s="208">
        <v>5000</v>
      </c>
    </row>
    <row r="517" spans="1:8" ht="36">
      <c r="A517" s="17" t="s">
        <v>251</v>
      </c>
      <c r="B517" s="17" t="s">
        <v>240</v>
      </c>
      <c r="C517" s="9" t="s">
        <v>615</v>
      </c>
      <c r="D517" s="17"/>
      <c r="E517" s="23" t="s">
        <v>936</v>
      </c>
      <c r="F517" s="110">
        <f t="shared" ref="F517:H518" si="148">F518</f>
        <v>250</v>
      </c>
      <c r="G517" s="110">
        <f t="shared" si="148"/>
        <v>250</v>
      </c>
      <c r="H517" s="110">
        <f t="shared" si="148"/>
        <v>250</v>
      </c>
    </row>
    <row r="518" spans="1:8" ht="48">
      <c r="A518" s="17" t="s">
        <v>251</v>
      </c>
      <c r="B518" s="17" t="s">
        <v>240</v>
      </c>
      <c r="C518" s="9" t="s">
        <v>615</v>
      </c>
      <c r="D518" s="28" t="s">
        <v>282</v>
      </c>
      <c r="E518" s="132" t="s">
        <v>641</v>
      </c>
      <c r="F518" s="110">
        <f t="shared" si="148"/>
        <v>250</v>
      </c>
      <c r="G518" s="110">
        <f t="shared" si="148"/>
        <v>250</v>
      </c>
      <c r="H518" s="110">
        <f t="shared" si="148"/>
        <v>250</v>
      </c>
    </row>
    <row r="519" spans="1:8" ht="24">
      <c r="A519" s="17" t="s">
        <v>251</v>
      </c>
      <c r="B519" s="17" t="s">
        <v>240</v>
      </c>
      <c r="C519" s="9" t="s">
        <v>615</v>
      </c>
      <c r="D519" s="17">
        <v>612</v>
      </c>
      <c r="E519" s="23" t="s">
        <v>530</v>
      </c>
      <c r="F519" s="110">
        <v>250</v>
      </c>
      <c r="G519" s="110">
        <v>250</v>
      </c>
      <c r="H519" s="110">
        <v>250</v>
      </c>
    </row>
    <row r="520" spans="1:8" ht="48">
      <c r="A520" s="17" t="s">
        <v>251</v>
      </c>
      <c r="B520" s="17" t="s">
        <v>240</v>
      </c>
      <c r="C520" s="34" t="s">
        <v>840</v>
      </c>
      <c r="D520" s="17"/>
      <c r="E520" s="23" t="s">
        <v>839</v>
      </c>
      <c r="F520" s="110">
        <f>F521</f>
        <v>421.6</v>
      </c>
      <c r="G520" s="110">
        <f t="shared" ref="G520:H521" si="149">G521</f>
        <v>0</v>
      </c>
      <c r="H520" s="110">
        <f t="shared" si="149"/>
        <v>0</v>
      </c>
    </row>
    <row r="521" spans="1:8" ht="48">
      <c r="A521" s="17" t="s">
        <v>251</v>
      </c>
      <c r="B521" s="17" t="s">
        <v>240</v>
      </c>
      <c r="C521" s="34" t="s">
        <v>840</v>
      </c>
      <c r="D521" s="28" t="s">
        <v>282</v>
      </c>
      <c r="E521" s="132" t="s">
        <v>641</v>
      </c>
      <c r="F521" s="110">
        <f>F522</f>
        <v>421.6</v>
      </c>
      <c r="G521" s="110">
        <f t="shared" si="149"/>
        <v>0</v>
      </c>
      <c r="H521" s="110">
        <f t="shared" si="149"/>
        <v>0</v>
      </c>
    </row>
    <row r="522" spans="1:8" ht="48">
      <c r="A522" s="17" t="s">
        <v>251</v>
      </c>
      <c r="B522" s="17" t="s">
        <v>240</v>
      </c>
      <c r="C522" s="34" t="s">
        <v>840</v>
      </c>
      <c r="D522" s="17">
        <v>612</v>
      </c>
      <c r="E522" s="23" t="s">
        <v>530</v>
      </c>
      <c r="F522" s="110">
        <v>421.6</v>
      </c>
      <c r="G522" s="110">
        <v>0</v>
      </c>
      <c r="H522" s="110">
        <v>0</v>
      </c>
    </row>
    <row r="523" spans="1:8">
      <c r="A523" s="93" t="s">
        <v>251</v>
      </c>
      <c r="B523" s="93" t="s">
        <v>280</v>
      </c>
      <c r="C523" s="92"/>
      <c r="D523" s="93"/>
      <c r="E523" s="106" t="s">
        <v>281</v>
      </c>
      <c r="F523" s="121">
        <f>F524</f>
        <v>764761.2300000001</v>
      </c>
      <c r="G523" s="121">
        <f t="shared" ref="G523:H524" si="150">G524</f>
        <v>729887.78800000006</v>
      </c>
      <c r="H523" s="121">
        <f t="shared" si="150"/>
        <v>736432.40000000014</v>
      </c>
    </row>
    <row r="524" spans="1:8" ht="48">
      <c r="A524" s="17" t="s">
        <v>251</v>
      </c>
      <c r="B524" s="17" t="s">
        <v>280</v>
      </c>
      <c r="C524" s="102" t="s">
        <v>132</v>
      </c>
      <c r="D524" s="174"/>
      <c r="E524" s="175" t="s">
        <v>993</v>
      </c>
      <c r="F524" s="110">
        <f>F525</f>
        <v>764761.2300000001</v>
      </c>
      <c r="G524" s="110">
        <f t="shared" si="150"/>
        <v>729887.78800000006</v>
      </c>
      <c r="H524" s="110">
        <f t="shared" si="150"/>
        <v>736432.40000000014</v>
      </c>
    </row>
    <row r="525" spans="1:8" ht="24">
      <c r="A525" s="17" t="s">
        <v>251</v>
      </c>
      <c r="B525" s="17" t="s">
        <v>280</v>
      </c>
      <c r="C525" s="9" t="s">
        <v>135</v>
      </c>
      <c r="D525" s="17"/>
      <c r="E525" s="23" t="s">
        <v>163</v>
      </c>
      <c r="F525" s="110">
        <f>F526+F548+F555+F571+F578</f>
        <v>764761.2300000001</v>
      </c>
      <c r="G525" s="110">
        <f t="shared" ref="G525:H525" si="151">G526+G548+G555+G571+G578</f>
        <v>729887.78800000006</v>
      </c>
      <c r="H525" s="110">
        <f t="shared" si="151"/>
        <v>736432.40000000014</v>
      </c>
    </row>
    <row r="526" spans="1:8" ht="96">
      <c r="A526" s="17" t="s">
        <v>251</v>
      </c>
      <c r="B526" s="17" t="s">
        <v>280</v>
      </c>
      <c r="C526" s="9" t="s">
        <v>136</v>
      </c>
      <c r="D526" s="17"/>
      <c r="E526" s="23" t="s">
        <v>165</v>
      </c>
      <c r="F526" s="110">
        <f>F527+F530+F533+F545+F542+F536+F539</f>
        <v>692526.43</v>
      </c>
      <c r="G526" s="110">
        <f t="shared" ref="G526:H526" si="152">G527+G530+G533+G545+G542+G536+G539</f>
        <v>658709.48700000008</v>
      </c>
      <c r="H526" s="110">
        <f t="shared" si="152"/>
        <v>666158.43300000008</v>
      </c>
    </row>
    <row r="527" spans="1:8" ht="108">
      <c r="A527" s="17" t="s">
        <v>251</v>
      </c>
      <c r="B527" s="17" t="s">
        <v>280</v>
      </c>
      <c r="C527" s="29" t="s">
        <v>455</v>
      </c>
      <c r="D527" s="139"/>
      <c r="E527" s="140" t="s">
        <v>674</v>
      </c>
      <c r="F527" s="110">
        <f t="shared" ref="F527:H528" si="153">F528</f>
        <v>523466.6</v>
      </c>
      <c r="G527" s="110">
        <f t="shared" si="153"/>
        <v>523603.3</v>
      </c>
      <c r="H527" s="110">
        <f t="shared" si="153"/>
        <v>523603.3</v>
      </c>
    </row>
    <row r="528" spans="1:8" ht="48">
      <c r="A528" s="17" t="s">
        <v>251</v>
      </c>
      <c r="B528" s="17" t="s">
        <v>280</v>
      </c>
      <c r="C528" s="29" t="s">
        <v>455</v>
      </c>
      <c r="D528" s="28" t="s">
        <v>282</v>
      </c>
      <c r="E528" s="132" t="s">
        <v>641</v>
      </c>
      <c r="F528" s="110">
        <f t="shared" si="153"/>
        <v>523466.6</v>
      </c>
      <c r="G528" s="110">
        <f t="shared" si="153"/>
        <v>523603.3</v>
      </c>
      <c r="H528" s="110">
        <f t="shared" si="153"/>
        <v>523603.3</v>
      </c>
    </row>
    <row r="529" spans="1:8" ht="84">
      <c r="A529" s="17" t="s">
        <v>251</v>
      </c>
      <c r="B529" s="17" t="s">
        <v>280</v>
      </c>
      <c r="C529" s="29" t="s">
        <v>455</v>
      </c>
      <c r="D529" s="17" t="s">
        <v>383</v>
      </c>
      <c r="E529" s="23" t="s">
        <v>621</v>
      </c>
      <c r="F529" s="110">
        <v>523466.6</v>
      </c>
      <c r="G529" s="110">
        <v>523603.3</v>
      </c>
      <c r="H529" s="110">
        <v>523603.3</v>
      </c>
    </row>
    <row r="530" spans="1:8" ht="36">
      <c r="A530" s="17" t="s">
        <v>251</v>
      </c>
      <c r="B530" s="17" t="s">
        <v>280</v>
      </c>
      <c r="C530" s="9" t="s">
        <v>456</v>
      </c>
      <c r="D530" s="17"/>
      <c r="E530" s="23" t="s">
        <v>531</v>
      </c>
      <c r="F530" s="110">
        <f t="shared" ref="F530:H531" si="154">F531</f>
        <v>78450.399999999994</v>
      </c>
      <c r="G530" s="110">
        <f t="shared" si="154"/>
        <v>78497.899000000005</v>
      </c>
      <c r="H530" s="110">
        <f t="shared" si="154"/>
        <v>78588.332999999999</v>
      </c>
    </row>
    <row r="531" spans="1:8" ht="48">
      <c r="A531" s="17" t="s">
        <v>251</v>
      </c>
      <c r="B531" s="17" t="s">
        <v>280</v>
      </c>
      <c r="C531" s="9" t="s">
        <v>456</v>
      </c>
      <c r="D531" s="25" t="s">
        <v>282</v>
      </c>
      <c r="E531" s="132" t="s">
        <v>641</v>
      </c>
      <c r="F531" s="110">
        <f t="shared" si="154"/>
        <v>78450.399999999994</v>
      </c>
      <c r="G531" s="110">
        <f t="shared" si="154"/>
        <v>78497.899000000005</v>
      </c>
      <c r="H531" s="110">
        <f t="shared" si="154"/>
        <v>78588.332999999999</v>
      </c>
    </row>
    <row r="532" spans="1:8" ht="84">
      <c r="A532" s="17" t="s">
        <v>251</v>
      </c>
      <c r="B532" s="17" t="s">
        <v>280</v>
      </c>
      <c r="C532" s="9" t="s">
        <v>456</v>
      </c>
      <c r="D532" s="17" t="s">
        <v>383</v>
      </c>
      <c r="E532" s="23" t="s">
        <v>621</v>
      </c>
      <c r="F532" s="110">
        <v>78450.399999999994</v>
      </c>
      <c r="G532" s="110">
        <v>78497.899000000005</v>
      </c>
      <c r="H532" s="110">
        <v>78588.332999999999</v>
      </c>
    </row>
    <row r="533" spans="1:8" ht="36">
      <c r="A533" s="17" t="s">
        <v>251</v>
      </c>
      <c r="B533" s="17" t="s">
        <v>280</v>
      </c>
      <c r="C533" s="9" t="s">
        <v>457</v>
      </c>
      <c r="D533" s="17"/>
      <c r="E533" s="23" t="s">
        <v>70</v>
      </c>
      <c r="F533" s="110">
        <f t="shared" ref="F533:H534" si="155">F534</f>
        <v>29368.9</v>
      </c>
      <c r="G533" s="110">
        <f t="shared" si="155"/>
        <v>18563.887999999999</v>
      </c>
      <c r="H533" s="110">
        <f t="shared" si="155"/>
        <v>25922.400000000001</v>
      </c>
    </row>
    <row r="534" spans="1:8" ht="48">
      <c r="A534" s="17" t="s">
        <v>251</v>
      </c>
      <c r="B534" s="17" t="s">
        <v>280</v>
      </c>
      <c r="C534" s="9" t="s">
        <v>457</v>
      </c>
      <c r="D534" s="28" t="s">
        <v>282</v>
      </c>
      <c r="E534" s="132" t="s">
        <v>641</v>
      </c>
      <c r="F534" s="110">
        <f t="shared" si="155"/>
        <v>29368.9</v>
      </c>
      <c r="G534" s="110">
        <f t="shared" si="155"/>
        <v>18563.887999999999</v>
      </c>
      <c r="H534" s="110">
        <f t="shared" si="155"/>
        <v>25922.400000000001</v>
      </c>
    </row>
    <row r="535" spans="1:8" s="165" customFormat="1" ht="24">
      <c r="A535" s="17" t="s">
        <v>251</v>
      </c>
      <c r="B535" s="17" t="s">
        <v>280</v>
      </c>
      <c r="C535" s="9" t="s">
        <v>457</v>
      </c>
      <c r="D535" s="17">
        <v>612</v>
      </c>
      <c r="E535" s="23" t="s">
        <v>530</v>
      </c>
      <c r="F535" s="110">
        <v>29368.9</v>
      </c>
      <c r="G535" s="128">
        <v>18563.887999999999</v>
      </c>
      <c r="H535" s="128">
        <v>25922.400000000001</v>
      </c>
    </row>
    <row r="536" spans="1:8" s="165" customFormat="1" ht="48">
      <c r="A536" s="17" t="s">
        <v>251</v>
      </c>
      <c r="B536" s="17" t="s">
        <v>280</v>
      </c>
      <c r="C536" s="9" t="s">
        <v>942</v>
      </c>
      <c r="D536" s="17"/>
      <c r="E536" s="23" t="s">
        <v>999</v>
      </c>
      <c r="F536" s="110">
        <f>F537</f>
        <v>7184.8</v>
      </c>
      <c r="G536" s="110">
        <f t="shared" ref="G536:H536" si="156">G537</f>
        <v>0</v>
      </c>
      <c r="H536" s="110">
        <f t="shared" si="156"/>
        <v>0</v>
      </c>
    </row>
    <row r="537" spans="1:8" s="165" customFormat="1" ht="48">
      <c r="A537" s="17" t="s">
        <v>251</v>
      </c>
      <c r="B537" s="17" t="s">
        <v>280</v>
      </c>
      <c r="C537" s="9" t="s">
        <v>942</v>
      </c>
      <c r="D537" s="28" t="s">
        <v>282</v>
      </c>
      <c r="E537" s="132" t="s">
        <v>641</v>
      </c>
      <c r="F537" s="110">
        <f t="shared" ref="F537:H537" si="157">F538</f>
        <v>7184.8</v>
      </c>
      <c r="G537" s="110">
        <f t="shared" si="157"/>
        <v>0</v>
      </c>
      <c r="H537" s="110">
        <f t="shared" si="157"/>
        <v>0</v>
      </c>
    </row>
    <row r="538" spans="1:8" s="165" customFormat="1" ht="24">
      <c r="A538" s="17" t="s">
        <v>251</v>
      </c>
      <c r="B538" s="17" t="s">
        <v>280</v>
      </c>
      <c r="C538" s="9" t="s">
        <v>942</v>
      </c>
      <c r="D538" s="17">
        <v>612</v>
      </c>
      <c r="E538" s="23" t="s">
        <v>530</v>
      </c>
      <c r="F538" s="110">
        <v>7184.8</v>
      </c>
      <c r="G538" s="110">
        <v>0</v>
      </c>
      <c r="H538" s="110">
        <v>0</v>
      </c>
    </row>
    <row r="539" spans="1:8" s="165" customFormat="1" ht="72">
      <c r="A539" s="17" t="s">
        <v>251</v>
      </c>
      <c r="B539" s="17" t="s">
        <v>280</v>
      </c>
      <c r="C539" s="9" t="s">
        <v>658</v>
      </c>
      <c r="D539" s="17"/>
      <c r="E539" s="23" t="s">
        <v>657</v>
      </c>
      <c r="F539" s="110">
        <f t="shared" ref="F539:H540" si="158">F540</f>
        <v>38044.400000000001</v>
      </c>
      <c r="G539" s="110">
        <f t="shared" si="158"/>
        <v>38044.400000000001</v>
      </c>
      <c r="H539" s="110">
        <f t="shared" si="158"/>
        <v>38044.400000000001</v>
      </c>
    </row>
    <row r="540" spans="1:8" s="165" customFormat="1" ht="48">
      <c r="A540" s="17" t="s">
        <v>251</v>
      </c>
      <c r="B540" s="17" t="s">
        <v>280</v>
      </c>
      <c r="C540" s="9" t="s">
        <v>658</v>
      </c>
      <c r="D540" s="28" t="s">
        <v>282</v>
      </c>
      <c r="E540" s="132" t="s">
        <v>641</v>
      </c>
      <c r="F540" s="110">
        <f t="shared" si="158"/>
        <v>38044.400000000001</v>
      </c>
      <c r="G540" s="110">
        <f t="shared" si="158"/>
        <v>38044.400000000001</v>
      </c>
      <c r="H540" s="110">
        <f t="shared" si="158"/>
        <v>38044.400000000001</v>
      </c>
    </row>
    <row r="541" spans="1:8" s="165" customFormat="1" ht="84">
      <c r="A541" s="17" t="s">
        <v>251</v>
      </c>
      <c r="B541" s="17" t="s">
        <v>280</v>
      </c>
      <c r="C541" s="9" t="s">
        <v>658</v>
      </c>
      <c r="D541" s="17" t="s">
        <v>383</v>
      </c>
      <c r="E541" s="23" t="s">
        <v>621</v>
      </c>
      <c r="F541" s="110">
        <v>38044.400000000001</v>
      </c>
      <c r="G541" s="110">
        <v>38044.400000000001</v>
      </c>
      <c r="H541" s="110">
        <v>38044.400000000001</v>
      </c>
    </row>
    <row r="542" spans="1:8" s="165" customFormat="1" ht="36">
      <c r="A542" s="17" t="s">
        <v>251</v>
      </c>
      <c r="B542" s="17" t="s">
        <v>280</v>
      </c>
      <c r="C542" s="81" t="s">
        <v>1000</v>
      </c>
      <c r="D542" s="17"/>
      <c r="E542" s="23" t="s">
        <v>1001</v>
      </c>
      <c r="F542" s="110">
        <f t="shared" ref="F542:H543" si="159">F543</f>
        <v>15071.33</v>
      </c>
      <c r="G542" s="110">
        <f t="shared" si="159"/>
        <v>0</v>
      </c>
      <c r="H542" s="110">
        <f t="shared" si="159"/>
        <v>0</v>
      </c>
    </row>
    <row r="543" spans="1:8" s="165" customFormat="1" ht="48">
      <c r="A543" s="17" t="s">
        <v>251</v>
      </c>
      <c r="B543" s="17" t="s">
        <v>280</v>
      </c>
      <c r="C543" s="81" t="s">
        <v>1000</v>
      </c>
      <c r="D543" s="28" t="s">
        <v>282</v>
      </c>
      <c r="E543" s="132" t="s">
        <v>641</v>
      </c>
      <c r="F543" s="110">
        <f t="shared" si="159"/>
        <v>15071.33</v>
      </c>
      <c r="G543" s="110">
        <f t="shared" si="159"/>
        <v>0</v>
      </c>
      <c r="H543" s="110">
        <f t="shared" si="159"/>
        <v>0</v>
      </c>
    </row>
    <row r="544" spans="1:8" ht="24">
      <c r="A544" s="17" t="s">
        <v>251</v>
      </c>
      <c r="B544" s="17" t="s">
        <v>280</v>
      </c>
      <c r="C544" s="81" t="s">
        <v>1000</v>
      </c>
      <c r="D544" s="17">
        <v>612</v>
      </c>
      <c r="E544" s="23" t="s">
        <v>530</v>
      </c>
      <c r="F544" s="110">
        <v>15071.33</v>
      </c>
      <c r="G544" s="110">
        <v>0</v>
      </c>
      <c r="H544" s="110">
        <v>0</v>
      </c>
    </row>
    <row r="545" spans="1:8" ht="72">
      <c r="A545" s="17" t="s">
        <v>251</v>
      </c>
      <c r="B545" s="17" t="s">
        <v>280</v>
      </c>
      <c r="C545" s="9" t="s">
        <v>856</v>
      </c>
      <c r="D545" s="17"/>
      <c r="E545" s="203" t="s">
        <v>855</v>
      </c>
      <c r="F545" s="110">
        <f t="shared" ref="F545:H546" si="160">F546</f>
        <v>940</v>
      </c>
      <c r="G545" s="110">
        <f t="shared" si="160"/>
        <v>0</v>
      </c>
      <c r="H545" s="110">
        <f t="shared" si="160"/>
        <v>0</v>
      </c>
    </row>
    <row r="546" spans="1:8" ht="48">
      <c r="A546" s="17" t="s">
        <v>251</v>
      </c>
      <c r="B546" s="17" t="s">
        <v>280</v>
      </c>
      <c r="C546" s="9" t="s">
        <v>856</v>
      </c>
      <c r="D546" s="28" t="s">
        <v>282</v>
      </c>
      <c r="E546" s="132" t="s">
        <v>641</v>
      </c>
      <c r="F546" s="110">
        <f t="shared" si="160"/>
        <v>940</v>
      </c>
      <c r="G546" s="110">
        <f t="shared" si="160"/>
        <v>0</v>
      </c>
      <c r="H546" s="110">
        <f t="shared" si="160"/>
        <v>0</v>
      </c>
    </row>
    <row r="547" spans="1:8" ht="24">
      <c r="A547" s="17" t="s">
        <v>251</v>
      </c>
      <c r="B547" s="17" t="s">
        <v>280</v>
      </c>
      <c r="C547" s="9" t="s">
        <v>856</v>
      </c>
      <c r="D547" s="17">
        <v>612</v>
      </c>
      <c r="E547" s="23" t="s">
        <v>530</v>
      </c>
      <c r="F547" s="110">
        <v>940</v>
      </c>
      <c r="G547" s="110">
        <v>0</v>
      </c>
      <c r="H547" s="110">
        <v>0</v>
      </c>
    </row>
    <row r="548" spans="1:8" s="163" customFormat="1" ht="48">
      <c r="A548" s="17" t="s">
        <v>251</v>
      </c>
      <c r="B548" s="17" t="s">
        <v>280</v>
      </c>
      <c r="C548" s="9" t="s">
        <v>410</v>
      </c>
      <c r="D548" s="17"/>
      <c r="E548" s="23" t="s">
        <v>360</v>
      </c>
      <c r="F548" s="110">
        <f>F552+F549</f>
        <v>6681.2910000000002</v>
      </c>
      <c r="G548" s="110">
        <f>G552+G549</f>
        <v>6681.2910000000002</v>
      </c>
      <c r="H548" s="110">
        <f>H552+H549</f>
        <v>6681.2910000000002</v>
      </c>
    </row>
    <row r="549" spans="1:8" s="163" customFormat="1" ht="120">
      <c r="A549" s="17" t="s">
        <v>251</v>
      </c>
      <c r="B549" s="17" t="s">
        <v>280</v>
      </c>
      <c r="C549" s="9" t="s">
        <v>72</v>
      </c>
      <c r="D549" s="17"/>
      <c r="E549" s="23" t="s">
        <v>1044</v>
      </c>
      <c r="F549" s="110">
        <f t="shared" ref="F549:H550" si="161">F550</f>
        <v>1842.7</v>
      </c>
      <c r="G549" s="110">
        <f t="shared" si="161"/>
        <v>1842.7</v>
      </c>
      <c r="H549" s="110">
        <f t="shared" si="161"/>
        <v>1842.7</v>
      </c>
    </row>
    <row r="550" spans="1:8" s="163" customFormat="1" ht="48">
      <c r="A550" s="17" t="s">
        <v>251</v>
      </c>
      <c r="B550" s="17" t="s">
        <v>280</v>
      </c>
      <c r="C550" s="9" t="s">
        <v>72</v>
      </c>
      <c r="D550" s="25" t="s">
        <v>282</v>
      </c>
      <c r="E550" s="132" t="s">
        <v>641</v>
      </c>
      <c r="F550" s="110">
        <f t="shared" si="161"/>
        <v>1842.7</v>
      </c>
      <c r="G550" s="110">
        <f t="shared" si="161"/>
        <v>1842.7</v>
      </c>
      <c r="H550" s="110">
        <f t="shared" si="161"/>
        <v>1842.7</v>
      </c>
    </row>
    <row r="551" spans="1:8" s="163" customFormat="1" ht="72">
      <c r="A551" s="17" t="s">
        <v>251</v>
      </c>
      <c r="B551" s="17" t="s">
        <v>280</v>
      </c>
      <c r="C551" s="9" t="s">
        <v>72</v>
      </c>
      <c r="D551" s="17" t="s">
        <v>383</v>
      </c>
      <c r="E551" s="23" t="s">
        <v>286</v>
      </c>
      <c r="F551" s="110">
        <v>1842.7</v>
      </c>
      <c r="G551" s="110">
        <v>1842.7</v>
      </c>
      <c r="H551" s="110">
        <v>1842.7</v>
      </c>
    </row>
    <row r="552" spans="1:8" s="163" customFormat="1" ht="48">
      <c r="A552" s="17" t="s">
        <v>251</v>
      </c>
      <c r="B552" s="17" t="s">
        <v>280</v>
      </c>
      <c r="C552" s="9" t="s">
        <v>411</v>
      </c>
      <c r="D552" s="17"/>
      <c r="E552" s="23" t="s">
        <v>89</v>
      </c>
      <c r="F552" s="110">
        <f t="shared" ref="F552:H553" si="162">F553</f>
        <v>4838.5910000000003</v>
      </c>
      <c r="G552" s="110">
        <f t="shared" si="162"/>
        <v>4838.5910000000003</v>
      </c>
      <c r="H552" s="110">
        <f t="shared" si="162"/>
        <v>4838.5910000000003</v>
      </c>
    </row>
    <row r="553" spans="1:8" s="163" customFormat="1" ht="48">
      <c r="A553" s="17" t="s">
        <v>251</v>
      </c>
      <c r="B553" s="17" t="s">
        <v>280</v>
      </c>
      <c r="C553" s="9" t="s">
        <v>411</v>
      </c>
      <c r="D553" s="28" t="s">
        <v>282</v>
      </c>
      <c r="E553" s="132" t="s">
        <v>641</v>
      </c>
      <c r="F553" s="110">
        <f t="shared" si="162"/>
        <v>4838.5910000000003</v>
      </c>
      <c r="G553" s="110">
        <f t="shared" si="162"/>
        <v>4838.5910000000003</v>
      </c>
      <c r="H553" s="110">
        <f t="shared" si="162"/>
        <v>4838.5910000000003</v>
      </c>
    </row>
    <row r="554" spans="1:8" ht="72">
      <c r="A554" s="17" t="s">
        <v>251</v>
      </c>
      <c r="B554" s="17" t="s">
        <v>280</v>
      </c>
      <c r="C554" s="9" t="s">
        <v>411</v>
      </c>
      <c r="D554" s="17" t="s">
        <v>383</v>
      </c>
      <c r="E554" s="23" t="s">
        <v>286</v>
      </c>
      <c r="F554" s="110">
        <v>4838.5910000000003</v>
      </c>
      <c r="G554" s="110">
        <v>4838.5910000000003</v>
      </c>
      <c r="H554" s="110">
        <v>4838.5910000000003</v>
      </c>
    </row>
    <row r="555" spans="1:8" ht="72">
      <c r="A555" s="17" t="s">
        <v>251</v>
      </c>
      <c r="B555" s="17" t="s">
        <v>280</v>
      </c>
      <c r="C555" s="9" t="s">
        <v>137</v>
      </c>
      <c r="D555" s="17"/>
      <c r="E555" s="23" t="s">
        <v>166</v>
      </c>
      <c r="F555" s="110">
        <f>F559+F556+F562+F565+F568</f>
        <v>56957.947000000007</v>
      </c>
      <c r="G555" s="110">
        <f t="shared" ref="G555:H555" si="163">G559+G556+G562+G565+G568</f>
        <v>55901.448000000004</v>
      </c>
      <c r="H555" s="110">
        <f t="shared" si="163"/>
        <v>54997.114000000009</v>
      </c>
    </row>
    <row r="556" spans="1:8" ht="60">
      <c r="A556" s="17" t="s">
        <v>251</v>
      </c>
      <c r="B556" s="17" t="s">
        <v>280</v>
      </c>
      <c r="C556" s="9" t="s">
        <v>1002</v>
      </c>
      <c r="D556" s="17"/>
      <c r="E556" s="23" t="s">
        <v>656</v>
      </c>
      <c r="F556" s="110">
        <f t="shared" ref="F556:H557" si="164">F557</f>
        <v>45782.889000000003</v>
      </c>
      <c r="G556" s="110">
        <f t="shared" si="164"/>
        <v>44661.777999999998</v>
      </c>
      <c r="H556" s="110">
        <f t="shared" si="164"/>
        <v>43757.444000000003</v>
      </c>
    </row>
    <row r="557" spans="1:8" ht="48">
      <c r="A557" s="17" t="s">
        <v>251</v>
      </c>
      <c r="B557" s="17" t="s">
        <v>280</v>
      </c>
      <c r="C557" s="9" t="s">
        <v>1002</v>
      </c>
      <c r="D557" s="28" t="s">
        <v>282</v>
      </c>
      <c r="E557" s="132" t="s">
        <v>641</v>
      </c>
      <c r="F557" s="110">
        <f t="shared" si="164"/>
        <v>45782.889000000003</v>
      </c>
      <c r="G557" s="110">
        <f t="shared" si="164"/>
        <v>44661.777999999998</v>
      </c>
      <c r="H557" s="110">
        <f t="shared" si="164"/>
        <v>43757.444000000003</v>
      </c>
    </row>
    <row r="558" spans="1:8" ht="72">
      <c r="A558" s="17" t="s">
        <v>251</v>
      </c>
      <c r="B558" s="17" t="s">
        <v>280</v>
      </c>
      <c r="C558" s="9" t="s">
        <v>1002</v>
      </c>
      <c r="D558" s="17" t="s">
        <v>383</v>
      </c>
      <c r="E558" s="23" t="s">
        <v>286</v>
      </c>
      <c r="F558" s="110">
        <v>45782.889000000003</v>
      </c>
      <c r="G558" s="110">
        <v>44661.777999999998</v>
      </c>
      <c r="H558" s="110">
        <v>43757.444000000003</v>
      </c>
    </row>
    <row r="559" spans="1:8" ht="36">
      <c r="A559" s="17" t="s">
        <v>251</v>
      </c>
      <c r="B559" s="17" t="s">
        <v>280</v>
      </c>
      <c r="C559" s="9" t="s">
        <v>459</v>
      </c>
      <c r="D559" s="17"/>
      <c r="E559" s="23" t="s">
        <v>669</v>
      </c>
      <c r="F559" s="110">
        <f t="shared" ref="F559:H560" si="165">F560</f>
        <v>8650.4</v>
      </c>
      <c r="G559" s="110">
        <f t="shared" si="165"/>
        <v>8650.4</v>
      </c>
      <c r="H559" s="110">
        <f t="shared" si="165"/>
        <v>8650.4</v>
      </c>
    </row>
    <row r="560" spans="1:8" ht="48">
      <c r="A560" s="17" t="s">
        <v>251</v>
      </c>
      <c r="B560" s="17" t="s">
        <v>280</v>
      </c>
      <c r="C560" s="9" t="s">
        <v>459</v>
      </c>
      <c r="D560" s="28" t="s">
        <v>282</v>
      </c>
      <c r="E560" s="132" t="s">
        <v>641</v>
      </c>
      <c r="F560" s="110">
        <f t="shared" si="165"/>
        <v>8650.4</v>
      </c>
      <c r="G560" s="110">
        <f t="shared" si="165"/>
        <v>8650.4</v>
      </c>
      <c r="H560" s="110">
        <f t="shared" si="165"/>
        <v>8650.4</v>
      </c>
    </row>
    <row r="561" spans="1:8" ht="72">
      <c r="A561" s="17" t="s">
        <v>251</v>
      </c>
      <c r="B561" s="17" t="s">
        <v>280</v>
      </c>
      <c r="C561" s="9" t="s">
        <v>459</v>
      </c>
      <c r="D561" s="17" t="s">
        <v>383</v>
      </c>
      <c r="E561" s="23" t="s">
        <v>286</v>
      </c>
      <c r="F561" s="110">
        <v>8650.4</v>
      </c>
      <c r="G561" s="110">
        <v>8650.4</v>
      </c>
      <c r="H561" s="110">
        <v>8650.4</v>
      </c>
    </row>
    <row r="562" spans="1:8" ht="48">
      <c r="A562" s="17" t="s">
        <v>251</v>
      </c>
      <c r="B562" s="17" t="s">
        <v>280</v>
      </c>
      <c r="C562" s="9" t="s">
        <v>460</v>
      </c>
      <c r="D562" s="17"/>
      <c r="E562" s="23" t="s">
        <v>670</v>
      </c>
      <c r="F562" s="110">
        <f t="shared" ref="F562:H563" si="166">F563</f>
        <v>519.41999999999996</v>
      </c>
      <c r="G562" s="110">
        <f t="shared" si="166"/>
        <v>519.41999999999996</v>
      </c>
      <c r="H562" s="110">
        <f t="shared" si="166"/>
        <v>519.41999999999996</v>
      </c>
    </row>
    <row r="563" spans="1:8" ht="48">
      <c r="A563" s="17" t="s">
        <v>251</v>
      </c>
      <c r="B563" s="17" t="s">
        <v>280</v>
      </c>
      <c r="C563" s="9" t="s">
        <v>460</v>
      </c>
      <c r="D563" s="28" t="s">
        <v>282</v>
      </c>
      <c r="E563" s="132" t="s">
        <v>641</v>
      </c>
      <c r="F563" s="110">
        <f t="shared" si="166"/>
        <v>519.41999999999996</v>
      </c>
      <c r="G563" s="110">
        <f t="shared" si="166"/>
        <v>519.41999999999996</v>
      </c>
      <c r="H563" s="110">
        <f t="shared" si="166"/>
        <v>519.41999999999996</v>
      </c>
    </row>
    <row r="564" spans="1:8" ht="72">
      <c r="A564" s="17" t="s">
        <v>251</v>
      </c>
      <c r="B564" s="17" t="s">
        <v>280</v>
      </c>
      <c r="C564" s="9" t="s">
        <v>460</v>
      </c>
      <c r="D564" s="17" t="s">
        <v>383</v>
      </c>
      <c r="E564" s="23" t="s">
        <v>286</v>
      </c>
      <c r="F564" s="110">
        <v>519.41999999999996</v>
      </c>
      <c r="G564" s="110">
        <v>519.41999999999996</v>
      </c>
      <c r="H564" s="110">
        <v>519.41999999999996</v>
      </c>
    </row>
    <row r="565" spans="1:8" ht="36">
      <c r="A565" s="17" t="s">
        <v>251</v>
      </c>
      <c r="B565" s="17" t="s">
        <v>280</v>
      </c>
      <c r="C565" s="9" t="s">
        <v>935</v>
      </c>
      <c r="D565" s="17"/>
      <c r="E565" s="23" t="s">
        <v>979</v>
      </c>
      <c r="F565" s="110">
        <f t="shared" ref="F565:H566" si="167">F566</f>
        <v>1244.3</v>
      </c>
      <c r="G565" s="110">
        <f t="shared" si="167"/>
        <v>1244.3</v>
      </c>
      <c r="H565" s="110">
        <f t="shared" si="167"/>
        <v>1244.3</v>
      </c>
    </row>
    <row r="566" spans="1:8" ht="48">
      <c r="A566" s="17" t="s">
        <v>251</v>
      </c>
      <c r="B566" s="17" t="s">
        <v>280</v>
      </c>
      <c r="C566" s="9" t="s">
        <v>935</v>
      </c>
      <c r="D566" s="28" t="s">
        <v>282</v>
      </c>
      <c r="E566" s="132" t="s">
        <v>641</v>
      </c>
      <c r="F566" s="110">
        <f t="shared" si="167"/>
        <v>1244.3</v>
      </c>
      <c r="G566" s="110">
        <f t="shared" si="167"/>
        <v>1244.3</v>
      </c>
      <c r="H566" s="110">
        <f t="shared" si="167"/>
        <v>1244.3</v>
      </c>
    </row>
    <row r="567" spans="1:8" ht="72">
      <c r="A567" s="17" t="s">
        <v>251</v>
      </c>
      <c r="B567" s="17" t="s">
        <v>280</v>
      </c>
      <c r="C567" s="9" t="s">
        <v>935</v>
      </c>
      <c r="D567" s="17" t="s">
        <v>383</v>
      </c>
      <c r="E567" s="23" t="s">
        <v>286</v>
      </c>
      <c r="F567" s="110">
        <v>1244.3</v>
      </c>
      <c r="G567" s="110">
        <v>1244.3</v>
      </c>
      <c r="H567" s="110">
        <v>1244.3</v>
      </c>
    </row>
    <row r="568" spans="1:8" ht="48">
      <c r="A568" s="17" t="s">
        <v>251</v>
      </c>
      <c r="B568" s="17" t="s">
        <v>280</v>
      </c>
      <c r="C568" s="9" t="s">
        <v>697</v>
      </c>
      <c r="D568" s="17"/>
      <c r="E568" s="23" t="s">
        <v>841</v>
      </c>
      <c r="F568" s="110">
        <f>F569</f>
        <v>760.93799999999999</v>
      </c>
      <c r="G568" s="110">
        <f t="shared" ref="G568:H569" si="168">G569</f>
        <v>825.55</v>
      </c>
      <c r="H568" s="110">
        <f t="shared" si="168"/>
        <v>825.55</v>
      </c>
    </row>
    <row r="569" spans="1:8" ht="48">
      <c r="A569" s="17" t="s">
        <v>251</v>
      </c>
      <c r="B569" s="17" t="s">
        <v>280</v>
      </c>
      <c r="C569" s="9" t="s">
        <v>697</v>
      </c>
      <c r="D569" s="28" t="s">
        <v>282</v>
      </c>
      <c r="E569" s="132" t="s">
        <v>641</v>
      </c>
      <c r="F569" s="110">
        <f>F570</f>
        <v>760.93799999999999</v>
      </c>
      <c r="G569" s="110">
        <f t="shared" si="168"/>
        <v>825.55</v>
      </c>
      <c r="H569" s="110">
        <f t="shared" si="168"/>
        <v>825.55</v>
      </c>
    </row>
    <row r="570" spans="1:8" ht="72">
      <c r="A570" s="17" t="s">
        <v>251</v>
      </c>
      <c r="B570" s="17" t="s">
        <v>280</v>
      </c>
      <c r="C570" s="9" t="s">
        <v>697</v>
      </c>
      <c r="D570" s="17" t="s">
        <v>383</v>
      </c>
      <c r="E570" s="23" t="s">
        <v>286</v>
      </c>
      <c r="F570" s="110">
        <v>760.93799999999999</v>
      </c>
      <c r="G570" s="110">
        <v>825.55</v>
      </c>
      <c r="H570" s="110">
        <v>825.55</v>
      </c>
    </row>
    <row r="571" spans="1:8" ht="60">
      <c r="A571" s="17" t="s">
        <v>251</v>
      </c>
      <c r="B571" s="17" t="s">
        <v>280</v>
      </c>
      <c r="C571" s="9" t="s">
        <v>672</v>
      </c>
      <c r="D571" s="17"/>
      <c r="E571" s="23" t="s">
        <v>686</v>
      </c>
      <c r="F571" s="110">
        <f>F575+F572</f>
        <v>892.66200000000003</v>
      </c>
      <c r="G571" s="110">
        <f>G575+G572</f>
        <v>892.66200000000003</v>
      </c>
      <c r="H571" s="110">
        <f>H575+H572</f>
        <v>892.66200000000003</v>
      </c>
    </row>
    <row r="572" spans="1:8" ht="36">
      <c r="A572" s="17" t="s">
        <v>251</v>
      </c>
      <c r="B572" s="17" t="s">
        <v>280</v>
      </c>
      <c r="C572" s="9" t="s">
        <v>689</v>
      </c>
      <c r="D572" s="17"/>
      <c r="E572" s="23" t="s">
        <v>650</v>
      </c>
      <c r="F572" s="127">
        <f t="shared" ref="F572:H573" si="169">F573</f>
        <v>620.4</v>
      </c>
      <c r="G572" s="127">
        <f t="shared" si="169"/>
        <v>620.4</v>
      </c>
      <c r="H572" s="127">
        <f t="shared" si="169"/>
        <v>620.4</v>
      </c>
    </row>
    <row r="573" spans="1:8" ht="48">
      <c r="A573" s="17" t="s">
        <v>251</v>
      </c>
      <c r="B573" s="17" t="s">
        <v>280</v>
      </c>
      <c r="C573" s="9" t="s">
        <v>689</v>
      </c>
      <c r="D573" s="28" t="s">
        <v>282</v>
      </c>
      <c r="E573" s="132" t="s">
        <v>641</v>
      </c>
      <c r="F573" s="127">
        <f t="shared" si="169"/>
        <v>620.4</v>
      </c>
      <c r="G573" s="127">
        <f t="shared" si="169"/>
        <v>620.4</v>
      </c>
      <c r="H573" s="127">
        <f t="shared" si="169"/>
        <v>620.4</v>
      </c>
    </row>
    <row r="574" spans="1:8" ht="24">
      <c r="A574" s="17" t="s">
        <v>251</v>
      </c>
      <c r="B574" s="17" t="s">
        <v>280</v>
      </c>
      <c r="C574" s="9" t="s">
        <v>689</v>
      </c>
      <c r="D574" s="17">
        <v>612</v>
      </c>
      <c r="E574" s="23" t="s">
        <v>530</v>
      </c>
      <c r="F574" s="127">
        <v>620.4</v>
      </c>
      <c r="G574" s="127">
        <v>620.4</v>
      </c>
      <c r="H574" s="127">
        <v>620.4</v>
      </c>
    </row>
    <row r="575" spans="1:8" ht="72">
      <c r="A575" s="17" t="s">
        <v>251</v>
      </c>
      <c r="B575" s="17" t="s">
        <v>280</v>
      </c>
      <c r="C575" s="9" t="s">
        <v>671</v>
      </c>
      <c r="D575" s="17"/>
      <c r="E575" s="23" t="s">
        <v>980</v>
      </c>
      <c r="F575" s="110">
        <f t="shared" ref="F575:H576" si="170">F576</f>
        <v>272.262</v>
      </c>
      <c r="G575" s="110">
        <f t="shared" si="170"/>
        <v>272.262</v>
      </c>
      <c r="H575" s="110">
        <f t="shared" si="170"/>
        <v>272.262</v>
      </c>
    </row>
    <row r="576" spans="1:8" ht="48">
      <c r="A576" s="17" t="s">
        <v>251</v>
      </c>
      <c r="B576" s="17" t="s">
        <v>280</v>
      </c>
      <c r="C576" s="9" t="s">
        <v>671</v>
      </c>
      <c r="D576" s="28" t="s">
        <v>282</v>
      </c>
      <c r="E576" s="132" t="s">
        <v>641</v>
      </c>
      <c r="F576" s="110">
        <f t="shared" si="170"/>
        <v>272.262</v>
      </c>
      <c r="G576" s="110">
        <f t="shared" si="170"/>
        <v>272.262</v>
      </c>
      <c r="H576" s="110">
        <f t="shared" si="170"/>
        <v>272.262</v>
      </c>
    </row>
    <row r="577" spans="1:8" ht="24">
      <c r="A577" s="17" t="s">
        <v>251</v>
      </c>
      <c r="B577" s="17" t="s">
        <v>280</v>
      </c>
      <c r="C577" s="9" t="s">
        <v>671</v>
      </c>
      <c r="D577" s="17">
        <v>612</v>
      </c>
      <c r="E577" s="23" t="s">
        <v>530</v>
      </c>
      <c r="F577" s="110">
        <v>272.262</v>
      </c>
      <c r="G577" s="110">
        <v>272.262</v>
      </c>
      <c r="H577" s="110">
        <v>272.262</v>
      </c>
    </row>
    <row r="578" spans="1:8" ht="24">
      <c r="A578" s="17" t="s">
        <v>251</v>
      </c>
      <c r="B578" s="17" t="s">
        <v>280</v>
      </c>
      <c r="C578" s="9" t="s">
        <v>950</v>
      </c>
      <c r="D578" s="17"/>
      <c r="E578" s="23" t="s">
        <v>949</v>
      </c>
      <c r="F578" s="110">
        <f>F579</f>
        <v>7702.9</v>
      </c>
      <c r="G578" s="110">
        <f t="shared" ref="G578:H580" si="171">G579</f>
        <v>7702.9</v>
      </c>
      <c r="H578" s="110">
        <f t="shared" si="171"/>
        <v>7702.9</v>
      </c>
    </row>
    <row r="579" spans="1:8" ht="84">
      <c r="A579" s="17" t="s">
        <v>251</v>
      </c>
      <c r="B579" s="17" t="s">
        <v>280</v>
      </c>
      <c r="C579" s="9" t="s">
        <v>952</v>
      </c>
      <c r="D579" s="17"/>
      <c r="E579" s="23" t="s">
        <v>951</v>
      </c>
      <c r="F579" s="110">
        <f>F580</f>
        <v>7702.9</v>
      </c>
      <c r="G579" s="110">
        <f t="shared" si="171"/>
        <v>7702.9</v>
      </c>
      <c r="H579" s="110">
        <f t="shared" si="171"/>
        <v>7702.9</v>
      </c>
    </row>
    <row r="580" spans="1:8" ht="48">
      <c r="A580" s="17" t="s">
        <v>251</v>
      </c>
      <c r="B580" s="17" t="s">
        <v>280</v>
      </c>
      <c r="C580" s="9" t="s">
        <v>952</v>
      </c>
      <c r="D580" s="28" t="s">
        <v>282</v>
      </c>
      <c r="E580" s="132" t="s">
        <v>641</v>
      </c>
      <c r="F580" s="110">
        <f>F581</f>
        <v>7702.9</v>
      </c>
      <c r="G580" s="110">
        <f t="shared" si="171"/>
        <v>7702.9</v>
      </c>
      <c r="H580" s="110">
        <f t="shared" si="171"/>
        <v>7702.9</v>
      </c>
    </row>
    <row r="581" spans="1:8" ht="72">
      <c r="A581" s="17" t="s">
        <v>251</v>
      </c>
      <c r="B581" s="17" t="s">
        <v>280</v>
      </c>
      <c r="C581" s="9" t="s">
        <v>952</v>
      </c>
      <c r="D581" s="17" t="s">
        <v>383</v>
      </c>
      <c r="E581" s="23" t="s">
        <v>286</v>
      </c>
      <c r="F581" s="110">
        <v>7702.9</v>
      </c>
      <c r="G581" s="110">
        <v>7702.9</v>
      </c>
      <c r="H581" s="110">
        <v>7702.9</v>
      </c>
    </row>
    <row r="582" spans="1:8" ht="24">
      <c r="A582" s="92" t="s">
        <v>251</v>
      </c>
      <c r="B582" s="92" t="s">
        <v>306</v>
      </c>
      <c r="C582" s="92"/>
      <c r="D582" s="93"/>
      <c r="E582" s="106" t="s">
        <v>334</v>
      </c>
      <c r="F582" s="121">
        <f>F583+F608</f>
        <v>163418.80200000003</v>
      </c>
      <c r="G582" s="121">
        <f t="shared" ref="G582:H582" si="172">G583+G608</f>
        <v>162673.80200000003</v>
      </c>
      <c r="H582" s="121">
        <f t="shared" si="172"/>
        <v>162673.80200000003</v>
      </c>
    </row>
    <row r="583" spans="1:8" ht="48">
      <c r="A583" s="9" t="s">
        <v>251</v>
      </c>
      <c r="B583" s="9" t="s">
        <v>306</v>
      </c>
      <c r="C583" s="102" t="s">
        <v>132</v>
      </c>
      <c r="D583" s="174"/>
      <c r="E583" s="175" t="s">
        <v>993</v>
      </c>
      <c r="F583" s="110">
        <f t="shared" ref="F583:H583" si="173">F584</f>
        <v>112772.126</v>
      </c>
      <c r="G583" s="110">
        <f t="shared" si="173"/>
        <v>112027.126</v>
      </c>
      <c r="H583" s="110">
        <f t="shared" si="173"/>
        <v>112027.126</v>
      </c>
    </row>
    <row r="584" spans="1:8" ht="24">
      <c r="A584" s="9" t="s">
        <v>251</v>
      </c>
      <c r="B584" s="9" t="s">
        <v>306</v>
      </c>
      <c r="C584" s="9" t="s">
        <v>138</v>
      </c>
      <c r="D584" s="17"/>
      <c r="E584" s="23" t="s">
        <v>168</v>
      </c>
      <c r="F584" s="110">
        <f>F585+F604</f>
        <v>112772.126</v>
      </c>
      <c r="G584" s="110">
        <f>G585+G604</f>
        <v>112027.126</v>
      </c>
      <c r="H584" s="110">
        <f>H585+H604</f>
        <v>112027.126</v>
      </c>
    </row>
    <row r="585" spans="1:8" ht="72">
      <c r="A585" s="9" t="s">
        <v>251</v>
      </c>
      <c r="B585" s="9" t="s">
        <v>306</v>
      </c>
      <c r="C585" s="9" t="s">
        <v>139</v>
      </c>
      <c r="D585" s="17"/>
      <c r="E585" s="23" t="s">
        <v>145</v>
      </c>
      <c r="F585" s="110">
        <f>F586+F592+F595+F589+F598+F601</f>
        <v>111996.026</v>
      </c>
      <c r="G585" s="110">
        <f t="shared" ref="G585:H585" si="174">G586+G592+G595+G589+G598+G601</f>
        <v>111251.026</v>
      </c>
      <c r="H585" s="110">
        <f t="shared" si="174"/>
        <v>111251.026</v>
      </c>
    </row>
    <row r="586" spans="1:8" ht="36">
      <c r="A586" s="9" t="s">
        <v>251</v>
      </c>
      <c r="B586" s="9" t="s">
        <v>306</v>
      </c>
      <c r="C586" s="9" t="s">
        <v>466</v>
      </c>
      <c r="D586" s="17"/>
      <c r="E586" s="23" t="s">
        <v>537</v>
      </c>
      <c r="F586" s="110">
        <f t="shared" ref="F586:H587" si="175">F587</f>
        <v>72694.835000000006</v>
      </c>
      <c r="G586" s="110">
        <f t="shared" si="175"/>
        <v>72694.835000000006</v>
      </c>
      <c r="H586" s="110">
        <f t="shared" si="175"/>
        <v>72694.835000000006</v>
      </c>
    </row>
    <row r="587" spans="1:8" ht="48">
      <c r="A587" s="9" t="s">
        <v>251</v>
      </c>
      <c r="B587" s="9" t="s">
        <v>306</v>
      </c>
      <c r="C587" s="9" t="s">
        <v>466</v>
      </c>
      <c r="D587" s="28" t="s">
        <v>282</v>
      </c>
      <c r="E587" s="132" t="s">
        <v>641</v>
      </c>
      <c r="F587" s="110">
        <f t="shared" si="175"/>
        <v>72694.835000000006</v>
      </c>
      <c r="G587" s="110">
        <f t="shared" si="175"/>
        <v>72694.835000000006</v>
      </c>
      <c r="H587" s="110">
        <f t="shared" si="175"/>
        <v>72694.835000000006</v>
      </c>
    </row>
    <row r="588" spans="1:8" ht="84">
      <c r="A588" s="9" t="s">
        <v>251</v>
      </c>
      <c r="B588" s="9" t="s">
        <v>306</v>
      </c>
      <c r="C588" s="9" t="s">
        <v>466</v>
      </c>
      <c r="D588" s="17" t="s">
        <v>383</v>
      </c>
      <c r="E588" s="23" t="s">
        <v>621</v>
      </c>
      <c r="F588" s="110">
        <v>72694.835000000006</v>
      </c>
      <c r="G588" s="110">
        <v>72694.835000000006</v>
      </c>
      <c r="H588" s="110">
        <v>72694.835000000006</v>
      </c>
    </row>
    <row r="589" spans="1:8" ht="48">
      <c r="A589" s="9" t="s">
        <v>251</v>
      </c>
      <c r="B589" s="9" t="s">
        <v>306</v>
      </c>
      <c r="C589" s="9" t="s">
        <v>467</v>
      </c>
      <c r="D589" s="17"/>
      <c r="E589" s="23" t="s">
        <v>367</v>
      </c>
      <c r="F589" s="110">
        <f t="shared" ref="F589:H590" si="176">F590</f>
        <v>345</v>
      </c>
      <c r="G589" s="110">
        <f t="shared" si="176"/>
        <v>0</v>
      </c>
      <c r="H589" s="110">
        <f t="shared" si="176"/>
        <v>0</v>
      </c>
    </row>
    <row r="590" spans="1:8" ht="48">
      <c r="A590" s="9" t="s">
        <v>251</v>
      </c>
      <c r="B590" s="9" t="s">
        <v>306</v>
      </c>
      <c r="C590" s="9" t="s">
        <v>467</v>
      </c>
      <c r="D590" s="28" t="s">
        <v>282</v>
      </c>
      <c r="E590" s="132" t="s">
        <v>641</v>
      </c>
      <c r="F590" s="110">
        <f t="shared" si="176"/>
        <v>345</v>
      </c>
      <c r="G590" s="110">
        <f t="shared" si="176"/>
        <v>0</v>
      </c>
      <c r="H590" s="110">
        <f t="shared" si="176"/>
        <v>0</v>
      </c>
    </row>
    <row r="591" spans="1:8" ht="24">
      <c r="A591" s="9" t="s">
        <v>251</v>
      </c>
      <c r="B591" s="9" t="s">
        <v>306</v>
      </c>
      <c r="C591" s="9" t="s">
        <v>467</v>
      </c>
      <c r="D591" s="17">
        <v>612</v>
      </c>
      <c r="E591" s="23" t="s">
        <v>530</v>
      </c>
      <c r="F591" s="110">
        <v>345</v>
      </c>
      <c r="G591" s="110">
        <v>0</v>
      </c>
      <c r="H591" s="110">
        <v>0</v>
      </c>
    </row>
    <row r="592" spans="1:8" ht="48">
      <c r="A592" s="9" t="s">
        <v>251</v>
      </c>
      <c r="B592" s="9" t="s">
        <v>306</v>
      </c>
      <c r="C592" s="9" t="s">
        <v>204</v>
      </c>
      <c r="D592" s="17"/>
      <c r="E592" s="23" t="s">
        <v>346</v>
      </c>
      <c r="F592" s="110">
        <f t="shared" ref="F592:H593" si="177">F593</f>
        <v>30849.434000000001</v>
      </c>
      <c r="G592" s="110">
        <f t="shared" si="177"/>
        <v>30849.434000000001</v>
      </c>
      <c r="H592" s="110">
        <f t="shared" si="177"/>
        <v>30849.434000000001</v>
      </c>
    </row>
    <row r="593" spans="1:8" ht="48">
      <c r="A593" s="9" t="s">
        <v>251</v>
      </c>
      <c r="B593" s="9" t="s">
        <v>306</v>
      </c>
      <c r="C593" s="9" t="s">
        <v>204</v>
      </c>
      <c r="D593" s="25" t="s">
        <v>282</v>
      </c>
      <c r="E593" s="132" t="s">
        <v>641</v>
      </c>
      <c r="F593" s="110">
        <f t="shared" si="177"/>
        <v>30849.434000000001</v>
      </c>
      <c r="G593" s="110">
        <f t="shared" si="177"/>
        <v>30849.434000000001</v>
      </c>
      <c r="H593" s="110">
        <f t="shared" si="177"/>
        <v>30849.434000000001</v>
      </c>
    </row>
    <row r="594" spans="1:8" ht="84">
      <c r="A594" s="9" t="s">
        <v>251</v>
      </c>
      <c r="B594" s="9" t="s">
        <v>306</v>
      </c>
      <c r="C594" s="9" t="s">
        <v>204</v>
      </c>
      <c r="D594" s="17" t="s">
        <v>383</v>
      </c>
      <c r="E594" s="23" t="s">
        <v>621</v>
      </c>
      <c r="F594" s="110">
        <v>30849.434000000001</v>
      </c>
      <c r="G594" s="110">
        <v>30849.434000000001</v>
      </c>
      <c r="H594" s="110">
        <v>30849.434000000001</v>
      </c>
    </row>
    <row r="595" spans="1:8" ht="60">
      <c r="A595" s="9" t="s">
        <v>251</v>
      </c>
      <c r="B595" s="9" t="s">
        <v>306</v>
      </c>
      <c r="C595" s="9" t="s">
        <v>205</v>
      </c>
      <c r="D595" s="17"/>
      <c r="E595" s="23" t="s">
        <v>937</v>
      </c>
      <c r="F595" s="110">
        <f t="shared" ref="F595:H596" si="178">F596</f>
        <v>311.61</v>
      </c>
      <c r="G595" s="110">
        <f t="shared" si="178"/>
        <v>311.61</v>
      </c>
      <c r="H595" s="110">
        <f t="shared" si="178"/>
        <v>311.61</v>
      </c>
    </row>
    <row r="596" spans="1:8" ht="48">
      <c r="A596" s="9" t="s">
        <v>251</v>
      </c>
      <c r="B596" s="9" t="s">
        <v>306</v>
      </c>
      <c r="C596" s="9" t="s">
        <v>205</v>
      </c>
      <c r="D596" s="25" t="s">
        <v>282</v>
      </c>
      <c r="E596" s="132" t="s">
        <v>641</v>
      </c>
      <c r="F596" s="110">
        <f t="shared" si="178"/>
        <v>311.61</v>
      </c>
      <c r="G596" s="110">
        <f t="shared" si="178"/>
        <v>311.61</v>
      </c>
      <c r="H596" s="110">
        <f t="shared" si="178"/>
        <v>311.61</v>
      </c>
    </row>
    <row r="597" spans="1:8" ht="84">
      <c r="A597" s="9" t="s">
        <v>251</v>
      </c>
      <c r="B597" s="9" t="s">
        <v>306</v>
      </c>
      <c r="C597" s="9" t="s">
        <v>205</v>
      </c>
      <c r="D597" s="17" t="s">
        <v>383</v>
      </c>
      <c r="E597" s="23" t="s">
        <v>621</v>
      </c>
      <c r="F597" s="110">
        <v>311.61</v>
      </c>
      <c r="G597" s="110">
        <v>311.61</v>
      </c>
      <c r="H597" s="110">
        <v>311.61</v>
      </c>
    </row>
    <row r="598" spans="1:8" ht="36">
      <c r="A598" s="9" t="s">
        <v>251</v>
      </c>
      <c r="B598" s="9" t="s">
        <v>306</v>
      </c>
      <c r="C598" s="9" t="s">
        <v>571</v>
      </c>
      <c r="D598" s="17"/>
      <c r="E598" s="23" t="s">
        <v>842</v>
      </c>
      <c r="F598" s="110">
        <f>F599</f>
        <v>400</v>
      </c>
      <c r="G598" s="110">
        <f t="shared" ref="G598:H599" si="179">G599</f>
        <v>0</v>
      </c>
      <c r="H598" s="110">
        <f t="shared" si="179"/>
        <v>0</v>
      </c>
    </row>
    <row r="599" spans="1:8" ht="48">
      <c r="A599" s="9" t="s">
        <v>251</v>
      </c>
      <c r="B599" s="9" t="s">
        <v>306</v>
      </c>
      <c r="C599" s="9" t="s">
        <v>571</v>
      </c>
      <c r="D599" s="28" t="s">
        <v>282</v>
      </c>
      <c r="E599" s="132" t="s">
        <v>641</v>
      </c>
      <c r="F599" s="110">
        <f>F600</f>
        <v>400</v>
      </c>
      <c r="G599" s="110">
        <f t="shared" si="179"/>
        <v>0</v>
      </c>
      <c r="H599" s="110">
        <f t="shared" si="179"/>
        <v>0</v>
      </c>
    </row>
    <row r="600" spans="1:8" ht="24">
      <c r="A600" s="9" t="s">
        <v>251</v>
      </c>
      <c r="B600" s="9" t="s">
        <v>306</v>
      </c>
      <c r="C600" s="9" t="s">
        <v>571</v>
      </c>
      <c r="D600" s="17">
        <v>612</v>
      </c>
      <c r="E600" s="23" t="s">
        <v>530</v>
      </c>
      <c r="F600" s="110">
        <v>400</v>
      </c>
      <c r="G600" s="110">
        <v>0</v>
      </c>
      <c r="H600" s="110">
        <v>0</v>
      </c>
    </row>
    <row r="601" spans="1:8" ht="60">
      <c r="A601" s="9" t="s">
        <v>251</v>
      </c>
      <c r="B601" s="9" t="s">
        <v>306</v>
      </c>
      <c r="C601" s="34" t="s">
        <v>843</v>
      </c>
      <c r="D601" s="17"/>
      <c r="E601" s="23" t="s">
        <v>1045</v>
      </c>
      <c r="F601" s="110">
        <f>F602</f>
        <v>7395.1469999999999</v>
      </c>
      <c r="G601" s="110">
        <f>G602</f>
        <v>7395.1469999999999</v>
      </c>
      <c r="H601" s="110">
        <f>H602</f>
        <v>7395.1469999999999</v>
      </c>
    </row>
    <row r="602" spans="1:8" ht="48">
      <c r="A602" s="9" t="s">
        <v>251</v>
      </c>
      <c r="B602" s="9" t="s">
        <v>306</v>
      </c>
      <c r="C602" s="34" t="s">
        <v>843</v>
      </c>
      <c r="D602" s="25" t="s">
        <v>282</v>
      </c>
      <c r="E602" s="132" t="s">
        <v>641</v>
      </c>
      <c r="F602" s="110">
        <f>F603</f>
        <v>7395.1469999999999</v>
      </c>
      <c r="G602" s="110">
        <f t="shared" ref="G602:H602" si="180">G603</f>
        <v>7395.1469999999999</v>
      </c>
      <c r="H602" s="110">
        <f t="shared" si="180"/>
        <v>7395.1469999999999</v>
      </c>
    </row>
    <row r="603" spans="1:8" ht="84">
      <c r="A603" s="9" t="s">
        <v>251</v>
      </c>
      <c r="B603" s="9" t="s">
        <v>306</v>
      </c>
      <c r="C603" s="34" t="s">
        <v>843</v>
      </c>
      <c r="D603" s="17" t="s">
        <v>383</v>
      </c>
      <c r="E603" s="23" t="s">
        <v>621</v>
      </c>
      <c r="F603" s="110">
        <v>7395.1469999999999</v>
      </c>
      <c r="G603" s="110">
        <v>7395.1469999999999</v>
      </c>
      <c r="H603" s="110">
        <v>7395.1469999999999</v>
      </c>
    </row>
    <row r="604" spans="1:8" ht="48">
      <c r="A604" s="9" t="s">
        <v>251</v>
      </c>
      <c r="B604" s="9" t="s">
        <v>306</v>
      </c>
      <c r="C604" s="9" t="s">
        <v>507</v>
      </c>
      <c r="D604" s="17"/>
      <c r="E604" s="23" t="s">
        <v>169</v>
      </c>
      <c r="F604" s="110">
        <f>F605</f>
        <v>776.1</v>
      </c>
      <c r="G604" s="110">
        <f t="shared" ref="G604:H606" si="181">G605</f>
        <v>776.1</v>
      </c>
      <c r="H604" s="110">
        <f t="shared" si="181"/>
        <v>776.1</v>
      </c>
    </row>
    <row r="605" spans="1:8" ht="72">
      <c r="A605" s="9" t="s">
        <v>251</v>
      </c>
      <c r="B605" s="9" t="s">
        <v>306</v>
      </c>
      <c r="C605" s="9" t="s">
        <v>468</v>
      </c>
      <c r="D605" s="17"/>
      <c r="E605" s="23" t="s">
        <v>938</v>
      </c>
      <c r="F605" s="110">
        <f>F606</f>
        <v>776.1</v>
      </c>
      <c r="G605" s="110">
        <f t="shared" si="181"/>
        <v>776.1</v>
      </c>
      <c r="H605" s="110">
        <f t="shared" si="181"/>
        <v>776.1</v>
      </c>
    </row>
    <row r="606" spans="1:8" ht="48">
      <c r="A606" s="9" t="s">
        <v>251</v>
      </c>
      <c r="B606" s="9" t="s">
        <v>306</v>
      </c>
      <c r="C606" s="9" t="s">
        <v>468</v>
      </c>
      <c r="D606" s="28" t="s">
        <v>282</v>
      </c>
      <c r="E606" s="132" t="s">
        <v>641</v>
      </c>
      <c r="F606" s="110">
        <f>F607</f>
        <v>776.1</v>
      </c>
      <c r="G606" s="110">
        <f t="shared" si="181"/>
        <v>776.1</v>
      </c>
      <c r="H606" s="110">
        <f t="shared" si="181"/>
        <v>776.1</v>
      </c>
    </row>
    <row r="607" spans="1:8" s="159" customFormat="1" ht="84">
      <c r="A607" s="9" t="s">
        <v>251</v>
      </c>
      <c r="B607" s="9" t="s">
        <v>306</v>
      </c>
      <c r="C607" s="9" t="s">
        <v>468</v>
      </c>
      <c r="D607" s="17" t="s">
        <v>383</v>
      </c>
      <c r="E607" s="23" t="s">
        <v>621</v>
      </c>
      <c r="F607" s="110">
        <v>776.1</v>
      </c>
      <c r="G607" s="110">
        <v>776.1</v>
      </c>
      <c r="H607" s="110">
        <v>776.1</v>
      </c>
    </row>
    <row r="608" spans="1:8" s="159" customFormat="1" ht="48">
      <c r="A608" s="174" t="s">
        <v>251</v>
      </c>
      <c r="B608" s="102" t="s">
        <v>306</v>
      </c>
      <c r="C608" s="102" t="s">
        <v>127</v>
      </c>
      <c r="D608" s="174"/>
      <c r="E608" s="175" t="s">
        <v>945</v>
      </c>
      <c r="F608" s="176">
        <f t="shared" ref="F608:H609" si="182">F609</f>
        <v>50646.676000000007</v>
      </c>
      <c r="G608" s="176">
        <f t="shared" si="182"/>
        <v>50646.676000000007</v>
      </c>
      <c r="H608" s="176">
        <f t="shared" si="182"/>
        <v>50646.676000000007</v>
      </c>
    </row>
    <row r="609" spans="1:8" s="159" customFormat="1" ht="48">
      <c r="A609" s="17" t="s">
        <v>251</v>
      </c>
      <c r="B609" s="9" t="s">
        <v>306</v>
      </c>
      <c r="C609" s="9" t="s">
        <v>128</v>
      </c>
      <c r="D609" s="17"/>
      <c r="E609" s="23" t="s">
        <v>946</v>
      </c>
      <c r="F609" s="110">
        <f>F610</f>
        <v>50646.676000000007</v>
      </c>
      <c r="G609" s="110">
        <f t="shared" si="182"/>
        <v>50646.676000000007</v>
      </c>
      <c r="H609" s="110">
        <f t="shared" si="182"/>
        <v>50646.676000000007</v>
      </c>
    </row>
    <row r="610" spans="1:8" s="159" customFormat="1" ht="48">
      <c r="A610" s="17" t="s">
        <v>251</v>
      </c>
      <c r="B610" s="9" t="s">
        <v>306</v>
      </c>
      <c r="C610" s="9" t="s">
        <v>38</v>
      </c>
      <c r="D610" s="17"/>
      <c r="E610" s="23" t="s">
        <v>301</v>
      </c>
      <c r="F610" s="110">
        <f>F611+F615+F619</f>
        <v>50646.676000000007</v>
      </c>
      <c r="G610" s="110">
        <f>G611+G615+G619</f>
        <v>50646.676000000007</v>
      </c>
      <c r="H610" s="110">
        <f>H611+H615+H619</f>
        <v>50646.676000000007</v>
      </c>
    </row>
    <row r="611" spans="1:8" s="159" customFormat="1" ht="36">
      <c r="A611" s="17" t="s">
        <v>251</v>
      </c>
      <c r="B611" s="9" t="s">
        <v>306</v>
      </c>
      <c r="C611" s="9" t="s">
        <v>469</v>
      </c>
      <c r="D611" s="17"/>
      <c r="E611" s="23" t="s">
        <v>681</v>
      </c>
      <c r="F611" s="110">
        <f>F612</f>
        <v>32624.084000000003</v>
      </c>
      <c r="G611" s="110">
        <f>G612</f>
        <v>32624.084000000003</v>
      </c>
      <c r="H611" s="110">
        <f>H612</f>
        <v>32624.084000000003</v>
      </c>
    </row>
    <row r="612" spans="1:8" s="159" customFormat="1" ht="48">
      <c r="A612" s="17" t="s">
        <v>251</v>
      </c>
      <c r="B612" s="9" t="s">
        <v>306</v>
      </c>
      <c r="C612" s="9" t="s">
        <v>469</v>
      </c>
      <c r="D612" s="28" t="s">
        <v>282</v>
      </c>
      <c r="E612" s="132" t="s">
        <v>641</v>
      </c>
      <c r="F612" s="110">
        <f>F613+F614</f>
        <v>32624.084000000003</v>
      </c>
      <c r="G612" s="110">
        <f>G613+G614</f>
        <v>32624.084000000003</v>
      </c>
      <c r="H612" s="110">
        <f>H613+H614</f>
        <v>32624.084000000003</v>
      </c>
    </row>
    <row r="613" spans="1:8" s="159" customFormat="1" ht="84">
      <c r="A613" s="17" t="s">
        <v>251</v>
      </c>
      <c r="B613" s="9" t="s">
        <v>306</v>
      </c>
      <c r="C613" s="9" t="s">
        <v>469</v>
      </c>
      <c r="D613" s="17" t="s">
        <v>285</v>
      </c>
      <c r="E613" s="23" t="s">
        <v>621</v>
      </c>
      <c r="F613" s="110">
        <v>18269.967000000001</v>
      </c>
      <c r="G613" s="110">
        <v>18269.967000000001</v>
      </c>
      <c r="H613" s="110">
        <v>18269.967000000001</v>
      </c>
    </row>
    <row r="614" spans="1:8" s="159" customFormat="1" ht="84">
      <c r="A614" s="17" t="s">
        <v>251</v>
      </c>
      <c r="B614" s="9" t="s">
        <v>306</v>
      </c>
      <c r="C614" s="9" t="s">
        <v>469</v>
      </c>
      <c r="D614" s="17" t="s">
        <v>287</v>
      </c>
      <c r="E614" s="23" t="s">
        <v>620</v>
      </c>
      <c r="F614" s="110">
        <v>14354.117</v>
      </c>
      <c r="G614" s="110">
        <v>14354.117</v>
      </c>
      <c r="H614" s="110">
        <v>14354.117</v>
      </c>
    </row>
    <row r="615" spans="1:8" s="159" customFormat="1" ht="48">
      <c r="A615" s="17" t="s">
        <v>251</v>
      </c>
      <c r="B615" s="9" t="s">
        <v>306</v>
      </c>
      <c r="C615" s="9" t="s">
        <v>345</v>
      </c>
      <c r="D615" s="17"/>
      <c r="E615" s="23" t="s">
        <v>346</v>
      </c>
      <c r="F615" s="110">
        <f>F616</f>
        <v>17842.366000000002</v>
      </c>
      <c r="G615" s="110">
        <f>G616</f>
        <v>17842.366000000002</v>
      </c>
      <c r="H615" s="110">
        <f>H616</f>
        <v>17842.366000000002</v>
      </c>
    </row>
    <row r="616" spans="1:8" s="159" customFormat="1" ht="48">
      <c r="A616" s="17" t="s">
        <v>251</v>
      </c>
      <c r="B616" s="9" t="s">
        <v>306</v>
      </c>
      <c r="C616" s="9" t="s">
        <v>345</v>
      </c>
      <c r="D616" s="25" t="s">
        <v>282</v>
      </c>
      <c r="E616" s="132" t="s">
        <v>641</v>
      </c>
      <c r="F616" s="110">
        <f>F617+F618</f>
        <v>17842.366000000002</v>
      </c>
      <c r="G616" s="110">
        <f>G617+G618</f>
        <v>17842.366000000002</v>
      </c>
      <c r="H616" s="110">
        <f>H617+H618</f>
        <v>17842.366000000002</v>
      </c>
    </row>
    <row r="617" spans="1:8" s="159" customFormat="1" ht="84">
      <c r="A617" s="17" t="s">
        <v>251</v>
      </c>
      <c r="B617" s="9" t="s">
        <v>306</v>
      </c>
      <c r="C617" s="9" t="s">
        <v>345</v>
      </c>
      <c r="D617" s="17" t="s">
        <v>285</v>
      </c>
      <c r="E617" s="23" t="s">
        <v>621</v>
      </c>
      <c r="F617" s="110">
        <v>9012.402</v>
      </c>
      <c r="G617" s="110">
        <v>9012.402</v>
      </c>
      <c r="H617" s="110">
        <v>9012.402</v>
      </c>
    </row>
    <row r="618" spans="1:8" s="159" customFormat="1" ht="84">
      <c r="A618" s="17" t="s">
        <v>251</v>
      </c>
      <c r="B618" s="9" t="s">
        <v>306</v>
      </c>
      <c r="C618" s="9" t="s">
        <v>345</v>
      </c>
      <c r="D618" s="17" t="s">
        <v>287</v>
      </c>
      <c r="E618" s="23" t="s">
        <v>620</v>
      </c>
      <c r="F618" s="110">
        <v>8829.9639999999999</v>
      </c>
      <c r="G618" s="110">
        <v>8829.9639999999999</v>
      </c>
      <c r="H618" s="110">
        <v>8829.9639999999999</v>
      </c>
    </row>
    <row r="619" spans="1:8" s="159" customFormat="1" ht="60">
      <c r="A619" s="17" t="s">
        <v>251</v>
      </c>
      <c r="B619" s="9" t="s">
        <v>306</v>
      </c>
      <c r="C619" s="9" t="s">
        <v>348</v>
      </c>
      <c r="D619" s="17"/>
      <c r="E619" s="23" t="s">
        <v>937</v>
      </c>
      <c r="F619" s="110">
        <f>F620</f>
        <v>180.226</v>
      </c>
      <c r="G619" s="110">
        <f>G620</f>
        <v>180.226</v>
      </c>
      <c r="H619" s="110">
        <f>H620</f>
        <v>180.226</v>
      </c>
    </row>
    <row r="620" spans="1:8" s="159" customFormat="1" ht="48">
      <c r="A620" s="17" t="s">
        <v>251</v>
      </c>
      <c r="B620" s="9" t="s">
        <v>306</v>
      </c>
      <c r="C620" s="9" t="s">
        <v>348</v>
      </c>
      <c r="D620" s="25" t="s">
        <v>282</v>
      </c>
      <c r="E620" s="132" t="s">
        <v>641</v>
      </c>
      <c r="F620" s="110">
        <f>F621+F622</f>
        <v>180.226</v>
      </c>
      <c r="G620" s="110">
        <f>G621+G622</f>
        <v>180.226</v>
      </c>
      <c r="H620" s="110">
        <f>H621+H622</f>
        <v>180.226</v>
      </c>
    </row>
    <row r="621" spans="1:8" s="159" customFormat="1" ht="84">
      <c r="A621" s="17" t="s">
        <v>251</v>
      </c>
      <c r="B621" s="9" t="s">
        <v>306</v>
      </c>
      <c r="C621" s="9" t="s">
        <v>348</v>
      </c>
      <c r="D621" s="17" t="s">
        <v>285</v>
      </c>
      <c r="E621" s="23" t="s">
        <v>621</v>
      </c>
      <c r="F621" s="110">
        <v>91.034000000000006</v>
      </c>
      <c r="G621" s="110">
        <v>91.034000000000006</v>
      </c>
      <c r="H621" s="110">
        <v>91.034000000000006</v>
      </c>
    </row>
    <row r="622" spans="1:8" s="172" customFormat="1" ht="72">
      <c r="A622" s="17" t="s">
        <v>251</v>
      </c>
      <c r="B622" s="9" t="s">
        <v>306</v>
      </c>
      <c r="C622" s="9" t="s">
        <v>348</v>
      </c>
      <c r="D622" s="17" t="s">
        <v>287</v>
      </c>
      <c r="E622" s="23" t="s">
        <v>288</v>
      </c>
      <c r="F622" s="110">
        <v>89.191999999999993</v>
      </c>
      <c r="G622" s="110">
        <v>89.191999999999993</v>
      </c>
      <c r="H622" s="110">
        <v>89.191999999999993</v>
      </c>
    </row>
    <row r="623" spans="1:8" ht="36">
      <c r="A623" s="93" t="s">
        <v>251</v>
      </c>
      <c r="B623" s="93" t="s">
        <v>26</v>
      </c>
      <c r="C623" s="92"/>
      <c r="D623" s="93"/>
      <c r="E623" s="106" t="s">
        <v>344</v>
      </c>
      <c r="F623" s="121">
        <f>F624+F630+F637</f>
        <v>703.96</v>
      </c>
      <c r="G623" s="121">
        <f t="shared" ref="G623:H623" si="183">G624+G630+G637</f>
        <v>703.96</v>
      </c>
      <c r="H623" s="121">
        <f t="shared" si="183"/>
        <v>703.96</v>
      </c>
    </row>
    <row r="624" spans="1:8" ht="48">
      <c r="A624" s="17" t="s">
        <v>251</v>
      </c>
      <c r="B624" s="17" t="s">
        <v>26</v>
      </c>
      <c r="C624" s="9" t="s">
        <v>132</v>
      </c>
      <c r="D624" s="17"/>
      <c r="E624" s="175" t="s">
        <v>993</v>
      </c>
      <c r="F624" s="110">
        <f>F625</f>
        <v>200</v>
      </c>
      <c r="G624" s="110">
        <f>G625</f>
        <v>200</v>
      </c>
      <c r="H624" s="110">
        <f>H625</f>
        <v>200</v>
      </c>
    </row>
    <row r="625" spans="1:8" ht="48">
      <c r="A625" s="17" t="s">
        <v>251</v>
      </c>
      <c r="B625" s="17" t="s">
        <v>26</v>
      </c>
      <c r="C625" s="9" t="s">
        <v>140</v>
      </c>
      <c r="D625" s="25"/>
      <c r="E625" s="23" t="s">
        <v>300</v>
      </c>
      <c r="F625" s="110">
        <f>F627</f>
        <v>200</v>
      </c>
      <c r="G625" s="110">
        <f>G627</f>
        <v>200</v>
      </c>
      <c r="H625" s="110">
        <f>H627</f>
        <v>200</v>
      </c>
    </row>
    <row r="626" spans="1:8" ht="48">
      <c r="A626" s="17" t="s">
        <v>251</v>
      </c>
      <c r="B626" s="17" t="s">
        <v>26</v>
      </c>
      <c r="C626" s="9" t="s">
        <v>141</v>
      </c>
      <c r="D626" s="25"/>
      <c r="E626" s="23" t="s">
        <v>683</v>
      </c>
      <c r="F626" s="110">
        <f>F627</f>
        <v>200</v>
      </c>
      <c r="G626" s="110">
        <f t="shared" ref="G626:H628" si="184">G627</f>
        <v>200</v>
      </c>
      <c r="H626" s="110">
        <f t="shared" si="184"/>
        <v>200</v>
      </c>
    </row>
    <row r="627" spans="1:8" ht="36">
      <c r="A627" s="17" t="s">
        <v>251</v>
      </c>
      <c r="B627" s="17" t="s">
        <v>26</v>
      </c>
      <c r="C627" s="9" t="s">
        <v>477</v>
      </c>
      <c r="D627" s="26"/>
      <c r="E627" s="136" t="s">
        <v>113</v>
      </c>
      <c r="F627" s="110">
        <f>F628</f>
        <v>200</v>
      </c>
      <c r="G627" s="110">
        <f t="shared" si="184"/>
        <v>200</v>
      </c>
      <c r="H627" s="110">
        <f t="shared" si="184"/>
        <v>200</v>
      </c>
    </row>
    <row r="628" spans="1:8" ht="48">
      <c r="A628" s="17" t="s">
        <v>251</v>
      </c>
      <c r="B628" s="17" t="s">
        <v>26</v>
      </c>
      <c r="C628" s="9" t="s">
        <v>477</v>
      </c>
      <c r="D628" s="28" t="s">
        <v>282</v>
      </c>
      <c r="E628" s="132" t="s">
        <v>641</v>
      </c>
      <c r="F628" s="110">
        <f>F629</f>
        <v>200</v>
      </c>
      <c r="G628" s="110">
        <f t="shared" si="184"/>
        <v>200</v>
      </c>
      <c r="H628" s="110">
        <f t="shared" si="184"/>
        <v>200</v>
      </c>
    </row>
    <row r="629" spans="1:8" ht="84">
      <c r="A629" s="17" t="s">
        <v>251</v>
      </c>
      <c r="B629" s="17" t="s">
        <v>26</v>
      </c>
      <c r="C629" s="9" t="s">
        <v>477</v>
      </c>
      <c r="D629" s="17" t="s">
        <v>285</v>
      </c>
      <c r="E629" s="23" t="s">
        <v>621</v>
      </c>
      <c r="F629" s="110">
        <v>200</v>
      </c>
      <c r="G629" s="110">
        <v>200</v>
      </c>
      <c r="H629" s="110">
        <v>200</v>
      </c>
    </row>
    <row r="630" spans="1:8" ht="48">
      <c r="A630" s="174" t="s">
        <v>251</v>
      </c>
      <c r="B630" s="174" t="s">
        <v>26</v>
      </c>
      <c r="C630" s="102" t="s">
        <v>127</v>
      </c>
      <c r="D630" s="174"/>
      <c r="E630" s="175" t="s">
        <v>945</v>
      </c>
      <c r="F630" s="176">
        <f>F631</f>
        <v>80.740000000000009</v>
      </c>
      <c r="G630" s="176">
        <f>G631</f>
        <v>80.740000000000009</v>
      </c>
      <c r="H630" s="176">
        <f>H631</f>
        <v>80.740000000000009</v>
      </c>
    </row>
    <row r="631" spans="1:8" ht="48">
      <c r="A631" s="17" t="s">
        <v>251</v>
      </c>
      <c r="B631" s="17" t="s">
        <v>26</v>
      </c>
      <c r="C631" s="9" t="s">
        <v>128</v>
      </c>
      <c r="D631" s="17"/>
      <c r="E631" s="23" t="s">
        <v>946</v>
      </c>
      <c r="F631" s="110">
        <f>F633</f>
        <v>80.740000000000009</v>
      </c>
      <c r="G631" s="110">
        <f>G633</f>
        <v>80.740000000000009</v>
      </c>
      <c r="H631" s="110">
        <f>H633</f>
        <v>80.740000000000009</v>
      </c>
    </row>
    <row r="632" spans="1:8" ht="48">
      <c r="A632" s="17" t="s">
        <v>251</v>
      </c>
      <c r="B632" s="17" t="s">
        <v>26</v>
      </c>
      <c r="C632" s="9" t="s">
        <v>38</v>
      </c>
      <c r="D632" s="17"/>
      <c r="E632" s="23" t="s">
        <v>301</v>
      </c>
      <c r="F632" s="110">
        <f t="shared" ref="F632:H633" si="185">F633</f>
        <v>80.740000000000009</v>
      </c>
      <c r="G632" s="110">
        <f t="shared" si="185"/>
        <v>80.740000000000009</v>
      </c>
      <c r="H632" s="110">
        <f t="shared" si="185"/>
        <v>80.740000000000009</v>
      </c>
    </row>
    <row r="633" spans="1:8" ht="36">
      <c r="A633" s="17" t="s">
        <v>251</v>
      </c>
      <c r="B633" s="17" t="s">
        <v>26</v>
      </c>
      <c r="C633" s="9" t="s">
        <v>470</v>
      </c>
      <c r="D633" s="26"/>
      <c r="E633" s="23" t="s">
        <v>344</v>
      </c>
      <c r="F633" s="110">
        <f t="shared" si="185"/>
        <v>80.740000000000009</v>
      </c>
      <c r="G633" s="110">
        <f t="shared" si="185"/>
        <v>80.740000000000009</v>
      </c>
      <c r="H633" s="110">
        <f t="shared" si="185"/>
        <v>80.740000000000009</v>
      </c>
    </row>
    <row r="634" spans="1:8" ht="48">
      <c r="A634" s="17" t="s">
        <v>251</v>
      </c>
      <c r="B634" s="17" t="s">
        <v>26</v>
      </c>
      <c r="C634" s="9" t="s">
        <v>470</v>
      </c>
      <c r="D634" s="28" t="s">
        <v>282</v>
      </c>
      <c r="E634" s="132" t="s">
        <v>641</v>
      </c>
      <c r="F634" s="110">
        <f>F635+F636</f>
        <v>80.740000000000009</v>
      </c>
      <c r="G634" s="110">
        <f>G635+G636</f>
        <v>80.740000000000009</v>
      </c>
      <c r="H634" s="110">
        <f>H635+H636</f>
        <v>80.740000000000009</v>
      </c>
    </row>
    <row r="635" spans="1:8" ht="84">
      <c r="A635" s="17" t="s">
        <v>251</v>
      </c>
      <c r="B635" s="17" t="s">
        <v>26</v>
      </c>
      <c r="C635" s="9" t="s">
        <v>470</v>
      </c>
      <c r="D635" s="17" t="s">
        <v>285</v>
      </c>
      <c r="E635" s="23" t="s">
        <v>621</v>
      </c>
      <c r="F635" s="110">
        <v>18.420000000000002</v>
      </c>
      <c r="G635" s="110">
        <v>18.420000000000002</v>
      </c>
      <c r="H635" s="110">
        <v>18.420000000000002</v>
      </c>
    </row>
    <row r="636" spans="1:8" ht="84">
      <c r="A636" s="17" t="s">
        <v>251</v>
      </c>
      <c r="B636" s="17" t="s">
        <v>26</v>
      </c>
      <c r="C636" s="9" t="s">
        <v>470</v>
      </c>
      <c r="D636" s="17" t="s">
        <v>287</v>
      </c>
      <c r="E636" s="23" t="s">
        <v>620</v>
      </c>
      <c r="F636" s="110">
        <v>62.32</v>
      </c>
      <c r="G636" s="110">
        <v>62.32</v>
      </c>
      <c r="H636" s="110">
        <v>62.32</v>
      </c>
    </row>
    <row r="637" spans="1:8" ht="48">
      <c r="A637" s="17" t="s">
        <v>251</v>
      </c>
      <c r="B637" s="17" t="s">
        <v>26</v>
      </c>
      <c r="C637" s="102" t="s">
        <v>43</v>
      </c>
      <c r="D637" s="174"/>
      <c r="E637" s="175" t="s">
        <v>790</v>
      </c>
      <c r="F637" s="176">
        <f>F638</f>
        <v>423.22</v>
      </c>
      <c r="G637" s="176">
        <f>G638</f>
        <v>423.22</v>
      </c>
      <c r="H637" s="176">
        <f>H638</f>
        <v>423.22</v>
      </c>
    </row>
    <row r="638" spans="1:8" ht="36">
      <c r="A638" s="17" t="s">
        <v>251</v>
      </c>
      <c r="B638" s="17" t="s">
        <v>26</v>
      </c>
      <c r="C638" s="9" t="s">
        <v>44</v>
      </c>
      <c r="D638" s="17"/>
      <c r="E638" s="23" t="s">
        <v>710</v>
      </c>
      <c r="F638" s="110">
        <f t="shared" ref="F638:H641" si="186">F639</f>
        <v>423.22</v>
      </c>
      <c r="G638" s="110">
        <f t="shared" si="186"/>
        <v>423.22</v>
      </c>
      <c r="H638" s="110">
        <f t="shared" si="186"/>
        <v>423.22</v>
      </c>
    </row>
    <row r="639" spans="1:8" ht="60">
      <c r="A639" s="17" t="s">
        <v>251</v>
      </c>
      <c r="B639" s="17" t="s">
        <v>26</v>
      </c>
      <c r="C639" s="9" t="s">
        <v>102</v>
      </c>
      <c r="D639" s="9"/>
      <c r="E639" s="23" t="s">
        <v>712</v>
      </c>
      <c r="F639" s="110">
        <f t="shared" si="186"/>
        <v>423.22</v>
      </c>
      <c r="G639" s="110">
        <f t="shared" si="186"/>
        <v>423.22</v>
      </c>
      <c r="H639" s="110">
        <f t="shared" si="186"/>
        <v>423.22</v>
      </c>
    </row>
    <row r="640" spans="1:8" s="167" customFormat="1" ht="36">
      <c r="A640" s="17" t="s">
        <v>251</v>
      </c>
      <c r="B640" s="17" t="s">
        <v>26</v>
      </c>
      <c r="C640" s="9" t="s">
        <v>770</v>
      </c>
      <c r="D640" s="17"/>
      <c r="E640" s="23" t="s">
        <v>35</v>
      </c>
      <c r="F640" s="110">
        <f>F641</f>
        <v>423.22</v>
      </c>
      <c r="G640" s="110">
        <f t="shared" si="186"/>
        <v>423.22</v>
      </c>
      <c r="H640" s="110">
        <f t="shared" si="186"/>
        <v>423.22</v>
      </c>
    </row>
    <row r="641" spans="1:8" ht="36">
      <c r="A641" s="17" t="s">
        <v>251</v>
      </c>
      <c r="B641" s="17" t="s">
        <v>26</v>
      </c>
      <c r="C641" s="9" t="s">
        <v>770</v>
      </c>
      <c r="D641" s="25" t="s">
        <v>242</v>
      </c>
      <c r="E641" s="132" t="s">
        <v>654</v>
      </c>
      <c r="F641" s="110">
        <f t="shared" si="186"/>
        <v>423.22</v>
      </c>
      <c r="G641" s="110">
        <f t="shared" si="186"/>
        <v>423.22</v>
      </c>
      <c r="H641" s="110">
        <f t="shared" si="186"/>
        <v>423.22</v>
      </c>
    </row>
    <row r="642" spans="1:8" s="173" customFormat="1" ht="24">
      <c r="A642" s="17" t="s">
        <v>251</v>
      </c>
      <c r="B642" s="17" t="s">
        <v>26</v>
      </c>
      <c r="C642" s="9" t="s">
        <v>770</v>
      </c>
      <c r="D642" s="17" t="s">
        <v>244</v>
      </c>
      <c r="E642" s="23" t="s">
        <v>640</v>
      </c>
      <c r="F642" s="110">
        <v>423.22</v>
      </c>
      <c r="G642" s="110">
        <v>423.22</v>
      </c>
      <c r="H642" s="110">
        <v>423.22</v>
      </c>
    </row>
    <row r="643" spans="1:8">
      <c r="A643" s="93" t="s">
        <v>251</v>
      </c>
      <c r="B643" s="93" t="s">
        <v>251</v>
      </c>
      <c r="C643" s="92"/>
      <c r="D643" s="93"/>
      <c r="E643" s="93" t="s">
        <v>296</v>
      </c>
      <c r="F643" s="121">
        <f>F644+F650</f>
        <v>12005.824000000001</v>
      </c>
      <c r="G643" s="121">
        <f>G650</f>
        <v>7218.4830000000002</v>
      </c>
      <c r="H643" s="121">
        <f>H650</f>
        <v>7218.4830000000002</v>
      </c>
    </row>
    <row r="644" spans="1:8" s="167" customFormat="1" ht="48">
      <c r="A644" s="17" t="s">
        <v>251</v>
      </c>
      <c r="B644" s="17" t="s">
        <v>251</v>
      </c>
      <c r="C644" s="102" t="s">
        <v>132</v>
      </c>
      <c r="D644" s="174"/>
      <c r="E644" s="175" t="s">
        <v>993</v>
      </c>
      <c r="F644" s="176">
        <f t="shared" ref="F644:H645" si="187">F645</f>
        <v>4523.1400000000003</v>
      </c>
      <c r="G644" s="176">
        <f t="shared" si="187"/>
        <v>0</v>
      </c>
      <c r="H644" s="176">
        <f t="shared" si="187"/>
        <v>0</v>
      </c>
    </row>
    <row r="645" spans="1:8" s="167" customFormat="1" ht="36">
      <c r="A645" s="17" t="s">
        <v>251</v>
      </c>
      <c r="B645" s="17" t="s">
        <v>251</v>
      </c>
      <c r="C645" s="9" t="s">
        <v>378</v>
      </c>
      <c r="D645" s="17"/>
      <c r="E645" s="23" t="s">
        <v>687</v>
      </c>
      <c r="F645" s="110">
        <f>F646</f>
        <v>4523.1400000000003</v>
      </c>
      <c r="G645" s="110">
        <f t="shared" si="187"/>
        <v>0</v>
      </c>
      <c r="H645" s="110">
        <f t="shared" si="187"/>
        <v>0</v>
      </c>
    </row>
    <row r="646" spans="1:8" s="167" customFormat="1" ht="60">
      <c r="A646" s="17" t="s">
        <v>251</v>
      </c>
      <c r="B646" s="17" t="s">
        <v>251</v>
      </c>
      <c r="C646" s="9" t="s">
        <v>666</v>
      </c>
      <c r="D646" s="17"/>
      <c r="E646" s="23" t="s">
        <v>667</v>
      </c>
      <c r="F646" s="110">
        <f t="shared" ref="F646:H648" si="188">F647</f>
        <v>4523.1400000000003</v>
      </c>
      <c r="G646" s="110">
        <f>G647</f>
        <v>0</v>
      </c>
      <c r="H646" s="110">
        <f>H647</f>
        <v>0</v>
      </c>
    </row>
    <row r="647" spans="1:8" s="167" customFormat="1" ht="48">
      <c r="A647" s="17" t="s">
        <v>251</v>
      </c>
      <c r="B647" s="17" t="s">
        <v>251</v>
      </c>
      <c r="C647" s="9" t="s">
        <v>668</v>
      </c>
      <c r="D647" s="17"/>
      <c r="E647" s="23" t="s">
        <v>682</v>
      </c>
      <c r="F647" s="110">
        <f t="shared" si="188"/>
        <v>4523.1400000000003</v>
      </c>
      <c r="G647" s="110">
        <f t="shared" si="188"/>
        <v>0</v>
      </c>
      <c r="H647" s="110">
        <f t="shared" si="188"/>
        <v>0</v>
      </c>
    </row>
    <row r="648" spans="1:8" s="167" customFormat="1" ht="48">
      <c r="A648" s="17" t="s">
        <v>251</v>
      </c>
      <c r="B648" s="17" t="s">
        <v>251</v>
      </c>
      <c r="C648" s="9" t="s">
        <v>668</v>
      </c>
      <c r="D648" s="28" t="s">
        <v>282</v>
      </c>
      <c r="E648" s="132" t="s">
        <v>641</v>
      </c>
      <c r="F648" s="110">
        <f t="shared" si="188"/>
        <v>4523.1400000000003</v>
      </c>
      <c r="G648" s="110">
        <f t="shared" si="188"/>
        <v>0</v>
      </c>
      <c r="H648" s="110">
        <f t="shared" si="188"/>
        <v>0</v>
      </c>
    </row>
    <row r="649" spans="1:8" s="167" customFormat="1" ht="84">
      <c r="A649" s="17" t="s">
        <v>251</v>
      </c>
      <c r="B649" s="17" t="s">
        <v>251</v>
      </c>
      <c r="C649" s="9" t="s">
        <v>668</v>
      </c>
      <c r="D649" s="17" t="s">
        <v>285</v>
      </c>
      <c r="E649" s="23" t="s">
        <v>621</v>
      </c>
      <c r="F649" s="110">
        <v>4523.1400000000003</v>
      </c>
      <c r="G649" s="110">
        <v>0</v>
      </c>
      <c r="H649" s="110">
        <v>0</v>
      </c>
    </row>
    <row r="650" spans="1:8" ht="36">
      <c r="A650" s="102" t="s">
        <v>251</v>
      </c>
      <c r="B650" s="102" t="s">
        <v>251</v>
      </c>
      <c r="C650" s="102" t="s">
        <v>396</v>
      </c>
      <c r="D650" s="102"/>
      <c r="E650" s="175" t="s">
        <v>774</v>
      </c>
      <c r="F650" s="176">
        <f t="shared" ref="F650:H651" si="189">F651</f>
        <v>7482.6840000000002</v>
      </c>
      <c r="G650" s="176">
        <f t="shared" si="189"/>
        <v>7218.4830000000002</v>
      </c>
      <c r="H650" s="176">
        <f t="shared" si="189"/>
        <v>7218.4830000000002</v>
      </c>
    </row>
    <row r="651" spans="1:8" ht="36">
      <c r="A651" s="9" t="s">
        <v>251</v>
      </c>
      <c r="B651" s="9" t="s">
        <v>251</v>
      </c>
      <c r="C651" s="9" t="s">
        <v>524</v>
      </c>
      <c r="D651" s="9"/>
      <c r="E651" s="23" t="s">
        <v>662</v>
      </c>
      <c r="F651" s="110">
        <f t="shared" si="189"/>
        <v>7482.6840000000002</v>
      </c>
      <c r="G651" s="110">
        <f t="shared" si="189"/>
        <v>7218.4830000000002</v>
      </c>
      <c r="H651" s="110">
        <f t="shared" si="189"/>
        <v>7218.4830000000002</v>
      </c>
    </row>
    <row r="652" spans="1:8" ht="120">
      <c r="A652" s="9" t="s">
        <v>251</v>
      </c>
      <c r="B652" s="9" t="s">
        <v>251</v>
      </c>
      <c r="C652" s="9" t="s">
        <v>525</v>
      </c>
      <c r="D652" s="9"/>
      <c r="E652" s="23" t="s">
        <v>684</v>
      </c>
      <c r="F652" s="110">
        <f>F653+F660+F656</f>
        <v>7482.6840000000002</v>
      </c>
      <c r="G652" s="110">
        <f>G653+G660+G656</f>
        <v>7218.4830000000002</v>
      </c>
      <c r="H652" s="110">
        <f>H653+H660+H656</f>
        <v>7218.4830000000002</v>
      </c>
    </row>
    <row r="653" spans="1:8" ht="36">
      <c r="A653" s="9" t="s">
        <v>251</v>
      </c>
      <c r="B653" s="9" t="s">
        <v>251</v>
      </c>
      <c r="C653" s="9" t="s">
        <v>479</v>
      </c>
      <c r="D653" s="9"/>
      <c r="E653" s="23" t="s">
        <v>663</v>
      </c>
      <c r="F653" s="110">
        <f t="shared" ref="F653:H654" si="190">F654</f>
        <v>725.69100000000003</v>
      </c>
      <c r="G653" s="110">
        <f t="shared" si="190"/>
        <v>725.69100000000003</v>
      </c>
      <c r="H653" s="110">
        <f t="shared" si="190"/>
        <v>725.69100000000003</v>
      </c>
    </row>
    <row r="654" spans="1:8" ht="36">
      <c r="A654" s="9" t="s">
        <v>251</v>
      </c>
      <c r="B654" s="9" t="s">
        <v>251</v>
      </c>
      <c r="C654" s="9" t="s">
        <v>479</v>
      </c>
      <c r="D654" s="25" t="s">
        <v>242</v>
      </c>
      <c r="E654" s="132" t="s">
        <v>654</v>
      </c>
      <c r="F654" s="110">
        <f t="shared" si="190"/>
        <v>725.69100000000003</v>
      </c>
      <c r="G654" s="110">
        <f t="shared" si="190"/>
        <v>725.69100000000003</v>
      </c>
      <c r="H654" s="110">
        <f t="shared" si="190"/>
        <v>725.69100000000003</v>
      </c>
    </row>
    <row r="655" spans="1:8" ht="24">
      <c r="A655" s="9" t="s">
        <v>251</v>
      </c>
      <c r="B655" s="9" t="s">
        <v>251</v>
      </c>
      <c r="C655" s="9" t="s">
        <v>479</v>
      </c>
      <c r="D655" s="17" t="s">
        <v>244</v>
      </c>
      <c r="E655" s="23" t="s">
        <v>640</v>
      </c>
      <c r="F655" s="110">
        <v>725.69100000000003</v>
      </c>
      <c r="G655" s="110">
        <v>725.69100000000003</v>
      </c>
      <c r="H655" s="110">
        <v>725.69100000000003</v>
      </c>
    </row>
    <row r="656" spans="1:8" ht="48">
      <c r="A656" s="9" t="s">
        <v>251</v>
      </c>
      <c r="B656" s="9" t="s">
        <v>251</v>
      </c>
      <c r="C656" s="9" t="s">
        <v>480</v>
      </c>
      <c r="D656" s="9"/>
      <c r="E656" s="23" t="s">
        <v>682</v>
      </c>
      <c r="F656" s="110">
        <f>F657</f>
        <v>276.89699999999999</v>
      </c>
      <c r="G656" s="110">
        <f>G657</f>
        <v>189.459</v>
      </c>
      <c r="H656" s="110">
        <f>H657</f>
        <v>189.459</v>
      </c>
    </row>
    <row r="657" spans="1:9" ht="96">
      <c r="A657" s="9" t="s">
        <v>251</v>
      </c>
      <c r="B657" s="9" t="s">
        <v>251</v>
      </c>
      <c r="C657" s="9" t="s">
        <v>480</v>
      </c>
      <c r="D657" s="25" t="s">
        <v>543</v>
      </c>
      <c r="E657" s="132" t="s">
        <v>544</v>
      </c>
      <c r="F657" s="110">
        <f>F658+F659</f>
        <v>276.89699999999999</v>
      </c>
      <c r="G657" s="110">
        <f>G658+G659</f>
        <v>189.459</v>
      </c>
      <c r="H657" s="110">
        <f>H658+H659</f>
        <v>189.459</v>
      </c>
    </row>
    <row r="658" spans="1:9">
      <c r="A658" s="9" t="s">
        <v>251</v>
      </c>
      <c r="B658" s="9" t="s">
        <v>251</v>
      </c>
      <c r="C658" s="9" t="s">
        <v>480</v>
      </c>
      <c r="D658" s="26" t="s">
        <v>550</v>
      </c>
      <c r="E658" s="136" t="s">
        <v>644</v>
      </c>
      <c r="F658" s="110">
        <v>212.67099999999999</v>
      </c>
      <c r="G658" s="110">
        <v>145.51400000000001</v>
      </c>
      <c r="H658" s="110">
        <v>145.51400000000001</v>
      </c>
    </row>
    <row r="659" spans="1:9" ht="60">
      <c r="A659" s="9" t="s">
        <v>251</v>
      </c>
      <c r="B659" s="9" t="s">
        <v>251</v>
      </c>
      <c r="C659" s="9" t="s">
        <v>480</v>
      </c>
      <c r="D659" s="26">
        <v>119</v>
      </c>
      <c r="E659" s="136" t="s">
        <v>651</v>
      </c>
      <c r="F659" s="110">
        <v>64.225999999999999</v>
      </c>
      <c r="G659" s="110">
        <v>43.945</v>
      </c>
      <c r="H659" s="110">
        <v>43.945</v>
      </c>
    </row>
    <row r="660" spans="1:9" ht="24">
      <c r="A660" s="9" t="s">
        <v>251</v>
      </c>
      <c r="B660" s="9" t="s">
        <v>251</v>
      </c>
      <c r="C660" s="9" t="s">
        <v>481</v>
      </c>
      <c r="D660" s="9"/>
      <c r="E660" s="132" t="s">
        <v>1009</v>
      </c>
      <c r="F660" s="110">
        <f>F661+F664+F667</f>
        <v>6480.0960000000005</v>
      </c>
      <c r="G660" s="110">
        <f>G661+G664+G667</f>
        <v>6303.3330000000005</v>
      </c>
      <c r="H660" s="110">
        <f>H661+H664+H667</f>
        <v>6303.3330000000005</v>
      </c>
    </row>
    <row r="661" spans="1:9" ht="96">
      <c r="A661" s="9" t="s">
        <v>251</v>
      </c>
      <c r="B661" s="9" t="s">
        <v>251</v>
      </c>
      <c r="C661" s="9" t="s">
        <v>481</v>
      </c>
      <c r="D661" s="25" t="s">
        <v>543</v>
      </c>
      <c r="E661" s="132" t="s">
        <v>544</v>
      </c>
      <c r="F661" s="110">
        <f>F662+F663</f>
        <v>5935.9800000000005</v>
      </c>
      <c r="G661" s="110">
        <f>G662+G663</f>
        <v>5935.9800000000005</v>
      </c>
      <c r="H661" s="110">
        <f>H662+H663</f>
        <v>5935.9800000000005</v>
      </c>
    </row>
    <row r="662" spans="1:9">
      <c r="A662" s="9" t="s">
        <v>251</v>
      </c>
      <c r="B662" s="9" t="s">
        <v>251</v>
      </c>
      <c r="C662" s="9" t="s">
        <v>481</v>
      </c>
      <c r="D662" s="26" t="s">
        <v>550</v>
      </c>
      <c r="E662" s="136" t="s">
        <v>644</v>
      </c>
      <c r="F662" s="110">
        <v>4559.1260000000002</v>
      </c>
      <c r="G662" s="110">
        <v>4559.1260000000002</v>
      </c>
      <c r="H662" s="110">
        <v>4559.1260000000002</v>
      </c>
    </row>
    <row r="663" spans="1:9" ht="60">
      <c r="A663" s="9" t="s">
        <v>251</v>
      </c>
      <c r="B663" s="9" t="s">
        <v>251</v>
      </c>
      <c r="C663" s="9" t="s">
        <v>481</v>
      </c>
      <c r="D663" s="26">
        <v>119</v>
      </c>
      <c r="E663" s="136" t="s">
        <v>651</v>
      </c>
      <c r="F663" s="110">
        <v>1376.854</v>
      </c>
      <c r="G663" s="110">
        <v>1376.854</v>
      </c>
      <c r="H663" s="110">
        <v>1376.854</v>
      </c>
      <c r="I663" s="147"/>
    </row>
    <row r="664" spans="1:9" ht="36">
      <c r="A664" s="9" t="s">
        <v>251</v>
      </c>
      <c r="B664" s="9" t="s">
        <v>251</v>
      </c>
      <c r="C664" s="9" t="s">
        <v>481</v>
      </c>
      <c r="D664" s="25" t="s">
        <v>242</v>
      </c>
      <c r="E664" s="132" t="s">
        <v>654</v>
      </c>
      <c r="F664" s="110">
        <f>F665+F666</f>
        <v>539.04399999999998</v>
      </c>
      <c r="G664" s="110">
        <f>G665+G666</f>
        <v>362.28100000000001</v>
      </c>
      <c r="H664" s="110">
        <f>H665+H666</f>
        <v>362.28100000000001</v>
      </c>
    </row>
    <row r="665" spans="1:9" ht="24">
      <c r="A665" s="9" t="s">
        <v>251</v>
      </c>
      <c r="B665" s="9" t="s">
        <v>251</v>
      </c>
      <c r="C665" s="9" t="s">
        <v>481</v>
      </c>
      <c r="D665" s="17" t="s">
        <v>244</v>
      </c>
      <c r="E665" s="23" t="s">
        <v>640</v>
      </c>
      <c r="F665" s="110">
        <v>330.7</v>
      </c>
      <c r="G665" s="110">
        <v>153.93700000000001</v>
      </c>
      <c r="H665" s="110">
        <v>153.93700000000001</v>
      </c>
    </row>
    <row r="666" spans="1:9">
      <c r="A666" s="9" t="s">
        <v>251</v>
      </c>
      <c r="B666" s="9" t="s">
        <v>251</v>
      </c>
      <c r="C666" s="9" t="s">
        <v>481</v>
      </c>
      <c r="D666" s="17">
        <v>247</v>
      </c>
      <c r="E666" s="23" t="s">
        <v>680</v>
      </c>
      <c r="F666" s="110">
        <v>208.34399999999999</v>
      </c>
      <c r="G666" s="110">
        <v>208.34399999999999</v>
      </c>
      <c r="H666" s="110">
        <v>208.34399999999999</v>
      </c>
    </row>
    <row r="667" spans="1:9">
      <c r="A667" s="9" t="s">
        <v>251</v>
      </c>
      <c r="B667" s="9" t="s">
        <v>251</v>
      </c>
      <c r="C667" s="9" t="s">
        <v>481</v>
      </c>
      <c r="D667" s="17" t="s">
        <v>248</v>
      </c>
      <c r="E667" s="23" t="s">
        <v>249</v>
      </c>
      <c r="F667" s="110">
        <f>F668</f>
        <v>5.0720000000000001</v>
      </c>
      <c r="G667" s="110">
        <f>G668</f>
        <v>5.0720000000000001</v>
      </c>
      <c r="H667" s="110">
        <f>H668</f>
        <v>5.0720000000000001</v>
      </c>
    </row>
    <row r="668" spans="1:9" ht="24">
      <c r="A668" s="9" t="s">
        <v>251</v>
      </c>
      <c r="B668" s="9" t="s">
        <v>251</v>
      </c>
      <c r="C668" s="9" t="s">
        <v>481</v>
      </c>
      <c r="D668" s="17">
        <v>851</v>
      </c>
      <c r="E668" s="23" t="s">
        <v>579</v>
      </c>
      <c r="F668" s="110">
        <v>5.0720000000000001</v>
      </c>
      <c r="G668" s="110">
        <v>5.0720000000000001</v>
      </c>
      <c r="H668" s="110">
        <v>5.0720000000000001</v>
      </c>
    </row>
    <row r="669" spans="1:9" ht="24">
      <c r="A669" s="93" t="s">
        <v>251</v>
      </c>
      <c r="B669" s="93" t="s">
        <v>250</v>
      </c>
      <c r="C669" s="9"/>
      <c r="D669" s="93"/>
      <c r="E669" s="106" t="s">
        <v>538</v>
      </c>
      <c r="F669" s="121">
        <f>F670+F698</f>
        <v>34222.079999999994</v>
      </c>
      <c r="G669" s="121">
        <f>G670+G698</f>
        <v>34153.18</v>
      </c>
      <c r="H669" s="121">
        <f>H670+H698</f>
        <v>34160.68</v>
      </c>
    </row>
    <row r="670" spans="1:9" ht="48">
      <c r="A670" s="17" t="s">
        <v>251</v>
      </c>
      <c r="B670" s="17" t="s">
        <v>250</v>
      </c>
      <c r="C670" s="102" t="s">
        <v>132</v>
      </c>
      <c r="D670" s="174"/>
      <c r="E670" s="175" t="s">
        <v>993</v>
      </c>
      <c r="F670" s="110">
        <f>F671+F682</f>
        <v>33380.979999999996</v>
      </c>
      <c r="G670" s="110">
        <f>G671+G682</f>
        <v>33304.78</v>
      </c>
      <c r="H670" s="110">
        <f>H671+H682</f>
        <v>33304.78</v>
      </c>
    </row>
    <row r="671" spans="1:9" ht="36">
      <c r="A671" s="17" t="s">
        <v>251</v>
      </c>
      <c r="B671" s="17" t="s">
        <v>250</v>
      </c>
      <c r="C671" s="9" t="s">
        <v>378</v>
      </c>
      <c r="D671" s="17"/>
      <c r="E671" s="23" t="s">
        <v>687</v>
      </c>
      <c r="F671" s="110">
        <f>F672</f>
        <v>14673.46</v>
      </c>
      <c r="G671" s="110">
        <f>G672</f>
        <v>14673.46</v>
      </c>
      <c r="H671" s="110">
        <f>H672</f>
        <v>14673.46</v>
      </c>
    </row>
    <row r="672" spans="1:9" ht="48">
      <c r="A672" s="17" t="s">
        <v>251</v>
      </c>
      <c r="B672" s="17" t="s">
        <v>250</v>
      </c>
      <c r="C672" s="9" t="s">
        <v>379</v>
      </c>
      <c r="D672" s="17"/>
      <c r="E672" s="23" t="s">
        <v>381</v>
      </c>
      <c r="F672" s="110">
        <f>F679+F676+F673</f>
        <v>14673.46</v>
      </c>
      <c r="G672" s="110">
        <f t="shared" ref="G672:H672" si="191">G679+G676+G673</f>
        <v>14673.46</v>
      </c>
      <c r="H672" s="110">
        <f t="shared" si="191"/>
        <v>14673.46</v>
      </c>
    </row>
    <row r="673" spans="1:8" ht="36">
      <c r="A673" s="17" t="s">
        <v>251</v>
      </c>
      <c r="B673" s="17" t="s">
        <v>250</v>
      </c>
      <c r="C673" s="9" t="s">
        <v>954</v>
      </c>
      <c r="D673" s="17"/>
      <c r="E673" s="23" t="s">
        <v>953</v>
      </c>
      <c r="F673" s="110">
        <f t="shared" ref="F673:H674" si="192">F674</f>
        <v>8013.7929999999997</v>
      </c>
      <c r="G673" s="110">
        <f t="shared" si="192"/>
        <v>8013.7929999999997</v>
      </c>
      <c r="H673" s="110">
        <f t="shared" si="192"/>
        <v>8013.7929999999997</v>
      </c>
    </row>
    <row r="674" spans="1:8" ht="48">
      <c r="A674" s="17" t="s">
        <v>251</v>
      </c>
      <c r="B674" s="17" t="s">
        <v>250</v>
      </c>
      <c r="C674" s="9" t="s">
        <v>954</v>
      </c>
      <c r="D674" s="28" t="s">
        <v>282</v>
      </c>
      <c r="E674" s="132" t="s">
        <v>641</v>
      </c>
      <c r="F674" s="110">
        <f t="shared" si="192"/>
        <v>8013.7929999999997</v>
      </c>
      <c r="G674" s="110">
        <f t="shared" si="192"/>
        <v>8013.7929999999997</v>
      </c>
      <c r="H674" s="110">
        <f t="shared" si="192"/>
        <v>8013.7929999999997</v>
      </c>
    </row>
    <row r="675" spans="1:8" ht="84">
      <c r="A675" s="17" t="s">
        <v>251</v>
      </c>
      <c r="B675" s="17" t="s">
        <v>250</v>
      </c>
      <c r="C675" s="9" t="s">
        <v>954</v>
      </c>
      <c r="D675" s="17" t="s">
        <v>383</v>
      </c>
      <c r="E675" s="23" t="s">
        <v>621</v>
      </c>
      <c r="F675" s="110">
        <v>8013.7929999999997</v>
      </c>
      <c r="G675" s="110">
        <v>8013.7929999999997</v>
      </c>
      <c r="H675" s="110">
        <v>8013.7929999999997</v>
      </c>
    </row>
    <row r="676" spans="1:8" ht="36">
      <c r="A676" s="17" t="s">
        <v>251</v>
      </c>
      <c r="B676" s="17" t="s">
        <v>250</v>
      </c>
      <c r="C676" s="9" t="s">
        <v>75</v>
      </c>
      <c r="D676" s="17"/>
      <c r="E676" s="23" t="s">
        <v>76</v>
      </c>
      <c r="F676" s="110">
        <f t="shared" ref="F676:H677" si="193">F677</f>
        <v>5993.7</v>
      </c>
      <c r="G676" s="110">
        <f t="shared" si="193"/>
        <v>5993.7</v>
      </c>
      <c r="H676" s="110">
        <f t="shared" si="193"/>
        <v>5993.7</v>
      </c>
    </row>
    <row r="677" spans="1:8" ht="48">
      <c r="A677" s="17" t="s">
        <v>251</v>
      </c>
      <c r="B677" s="17" t="s">
        <v>250</v>
      </c>
      <c r="C677" s="9" t="s">
        <v>75</v>
      </c>
      <c r="D677" s="25" t="s">
        <v>282</v>
      </c>
      <c r="E677" s="132" t="s">
        <v>641</v>
      </c>
      <c r="F677" s="110">
        <f t="shared" si="193"/>
        <v>5993.7</v>
      </c>
      <c r="G677" s="110">
        <f t="shared" si="193"/>
        <v>5993.7</v>
      </c>
      <c r="H677" s="110">
        <f t="shared" si="193"/>
        <v>5993.7</v>
      </c>
    </row>
    <row r="678" spans="1:8" ht="84">
      <c r="A678" s="17" t="s">
        <v>251</v>
      </c>
      <c r="B678" s="17" t="s">
        <v>250</v>
      </c>
      <c r="C678" s="9" t="s">
        <v>75</v>
      </c>
      <c r="D678" s="17" t="s">
        <v>383</v>
      </c>
      <c r="E678" s="23" t="s">
        <v>621</v>
      </c>
      <c r="F678" s="110">
        <v>5993.7</v>
      </c>
      <c r="G678" s="110">
        <v>5993.7</v>
      </c>
      <c r="H678" s="110">
        <v>5993.7</v>
      </c>
    </row>
    <row r="679" spans="1:8" ht="24">
      <c r="A679" s="17" t="s">
        <v>251</v>
      </c>
      <c r="B679" s="17" t="s">
        <v>250</v>
      </c>
      <c r="C679" s="9" t="s">
        <v>478</v>
      </c>
      <c r="D679" s="17"/>
      <c r="E679" s="23" t="s">
        <v>982</v>
      </c>
      <c r="F679" s="110">
        <f t="shared" ref="F679:H680" si="194">F680</f>
        <v>665.96699999999998</v>
      </c>
      <c r="G679" s="110">
        <f t="shared" si="194"/>
        <v>665.96699999999998</v>
      </c>
      <c r="H679" s="110">
        <f t="shared" si="194"/>
        <v>665.96699999999998</v>
      </c>
    </row>
    <row r="680" spans="1:8" ht="48">
      <c r="A680" s="17" t="s">
        <v>251</v>
      </c>
      <c r="B680" s="17" t="s">
        <v>250</v>
      </c>
      <c r="C680" s="9" t="s">
        <v>478</v>
      </c>
      <c r="D680" s="28" t="s">
        <v>282</v>
      </c>
      <c r="E680" s="132" t="s">
        <v>641</v>
      </c>
      <c r="F680" s="110">
        <f t="shared" si="194"/>
        <v>665.96699999999998</v>
      </c>
      <c r="G680" s="110">
        <f t="shared" si="194"/>
        <v>665.96699999999998</v>
      </c>
      <c r="H680" s="110">
        <f t="shared" si="194"/>
        <v>665.96699999999998</v>
      </c>
    </row>
    <row r="681" spans="1:8" ht="84">
      <c r="A681" s="17" t="s">
        <v>251</v>
      </c>
      <c r="B681" s="17" t="s">
        <v>250</v>
      </c>
      <c r="C681" s="9" t="s">
        <v>478</v>
      </c>
      <c r="D681" s="17" t="s">
        <v>383</v>
      </c>
      <c r="E681" s="23" t="s">
        <v>621</v>
      </c>
      <c r="F681" s="110">
        <v>665.96699999999998</v>
      </c>
      <c r="G681" s="110">
        <v>665.96699999999998</v>
      </c>
      <c r="H681" s="110">
        <v>665.96699999999998</v>
      </c>
    </row>
    <row r="682" spans="1:8">
      <c r="A682" s="17" t="s">
        <v>251</v>
      </c>
      <c r="B682" s="17" t="s">
        <v>250</v>
      </c>
      <c r="C682" s="9" t="s">
        <v>142</v>
      </c>
      <c r="D682" s="17"/>
      <c r="E682" s="23" t="s">
        <v>541</v>
      </c>
      <c r="F682" s="110">
        <f>F683</f>
        <v>18707.52</v>
      </c>
      <c r="G682" s="110">
        <f>G683</f>
        <v>18631.32</v>
      </c>
      <c r="H682" s="110">
        <f>H683</f>
        <v>18631.32</v>
      </c>
    </row>
    <row r="683" spans="1:8" ht="36">
      <c r="A683" s="17" t="s">
        <v>251</v>
      </c>
      <c r="B683" s="17" t="s">
        <v>250</v>
      </c>
      <c r="C683" s="9" t="s">
        <v>143</v>
      </c>
      <c r="D683" s="17"/>
      <c r="E683" s="23" t="s">
        <v>374</v>
      </c>
      <c r="F683" s="110">
        <f>F684+F689+F695</f>
        <v>18707.52</v>
      </c>
      <c r="G683" s="110">
        <f t="shared" ref="G683:H683" si="195">G684+G689+G695</f>
        <v>18631.32</v>
      </c>
      <c r="H683" s="110">
        <f t="shared" si="195"/>
        <v>18631.32</v>
      </c>
    </row>
    <row r="684" spans="1:8" ht="60">
      <c r="A684" s="17" t="s">
        <v>251</v>
      </c>
      <c r="B684" s="17" t="s">
        <v>250</v>
      </c>
      <c r="C684" s="9" t="s">
        <v>483</v>
      </c>
      <c r="D684" s="17"/>
      <c r="E684" s="23" t="s">
        <v>857</v>
      </c>
      <c r="F684" s="110">
        <f>F685</f>
        <v>5173.59</v>
      </c>
      <c r="G684" s="110">
        <f>G685</f>
        <v>5173.59</v>
      </c>
      <c r="H684" s="110">
        <f>H685</f>
        <v>5173.59</v>
      </c>
    </row>
    <row r="685" spans="1:8" ht="96">
      <c r="A685" s="17" t="s">
        <v>251</v>
      </c>
      <c r="B685" s="17" t="s">
        <v>250</v>
      </c>
      <c r="C685" s="9" t="s">
        <v>483</v>
      </c>
      <c r="D685" s="25" t="s">
        <v>543</v>
      </c>
      <c r="E685" s="132" t="s">
        <v>544</v>
      </c>
      <c r="F685" s="110">
        <f>F686+F687+F688</f>
        <v>5173.59</v>
      </c>
      <c r="G685" s="110">
        <f>G686+G687+G688</f>
        <v>5173.59</v>
      </c>
      <c r="H685" s="110">
        <f>H686+H687+H688</f>
        <v>5173.59</v>
      </c>
    </row>
    <row r="686" spans="1:8" ht="36">
      <c r="A686" s="17" t="s">
        <v>251</v>
      </c>
      <c r="B686" s="17" t="s">
        <v>250</v>
      </c>
      <c r="C686" s="9" t="s">
        <v>483</v>
      </c>
      <c r="D686" s="26" t="s">
        <v>545</v>
      </c>
      <c r="E686" s="136" t="s">
        <v>170</v>
      </c>
      <c r="F686" s="110">
        <v>2923.57</v>
      </c>
      <c r="G686" s="110">
        <v>2923.57</v>
      </c>
      <c r="H686" s="110">
        <v>2923.57</v>
      </c>
    </row>
    <row r="687" spans="1:8" ht="60">
      <c r="A687" s="17" t="s">
        <v>251</v>
      </c>
      <c r="B687" s="17" t="s">
        <v>250</v>
      </c>
      <c r="C687" s="9" t="s">
        <v>483</v>
      </c>
      <c r="D687" s="26" t="s">
        <v>546</v>
      </c>
      <c r="E687" s="136" t="s">
        <v>171</v>
      </c>
      <c r="F687" s="110">
        <v>1050</v>
      </c>
      <c r="G687" s="110">
        <v>1050</v>
      </c>
      <c r="H687" s="110">
        <v>1050</v>
      </c>
    </row>
    <row r="688" spans="1:8" ht="72">
      <c r="A688" s="17" t="s">
        <v>251</v>
      </c>
      <c r="B688" s="17" t="s">
        <v>250</v>
      </c>
      <c r="C688" s="9" t="s">
        <v>483</v>
      </c>
      <c r="D688" s="26">
        <v>129</v>
      </c>
      <c r="E688" s="136" t="s">
        <v>172</v>
      </c>
      <c r="F688" s="110">
        <v>1200.02</v>
      </c>
      <c r="G688" s="110">
        <v>1200.02</v>
      </c>
      <c r="H688" s="110">
        <v>1200.02</v>
      </c>
    </row>
    <row r="689" spans="1:8" ht="36">
      <c r="A689" s="17" t="s">
        <v>251</v>
      </c>
      <c r="B689" s="17" t="s">
        <v>250</v>
      </c>
      <c r="C689" s="9" t="s">
        <v>484</v>
      </c>
      <c r="D689" s="26"/>
      <c r="E689" s="139" t="s">
        <v>373</v>
      </c>
      <c r="F689" s="110">
        <f>F690+F693</f>
        <v>12905.73</v>
      </c>
      <c r="G689" s="110">
        <f t="shared" ref="G689:H689" si="196">G690+G693</f>
        <v>12829.529999999999</v>
      </c>
      <c r="H689" s="110">
        <f t="shared" si="196"/>
        <v>12829.529999999999</v>
      </c>
    </row>
    <row r="690" spans="1:8" ht="96">
      <c r="A690" s="17" t="s">
        <v>251</v>
      </c>
      <c r="B690" s="17" t="s">
        <v>250</v>
      </c>
      <c r="C690" s="9" t="s">
        <v>484</v>
      </c>
      <c r="D690" s="25" t="s">
        <v>543</v>
      </c>
      <c r="E690" s="132" t="s">
        <v>544</v>
      </c>
      <c r="F690" s="110">
        <f>F691+F692</f>
        <v>12829.529999999999</v>
      </c>
      <c r="G690" s="110">
        <f t="shared" ref="G690:H690" si="197">G691+G692</f>
        <v>12829.529999999999</v>
      </c>
      <c r="H690" s="110">
        <f t="shared" si="197"/>
        <v>12829.529999999999</v>
      </c>
    </row>
    <row r="691" spans="1:8">
      <c r="A691" s="17" t="s">
        <v>251</v>
      </c>
      <c r="B691" s="17" t="s">
        <v>250</v>
      </c>
      <c r="C691" s="9" t="s">
        <v>484</v>
      </c>
      <c r="D691" s="26" t="s">
        <v>550</v>
      </c>
      <c r="E691" s="136" t="s">
        <v>644</v>
      </c>
      <c r="F691" s="110">
        <v>9853.7099999999991</v>
      </c>
      <c r="G691" s="110">
        <v>9853.7099999999991</v>
      </c>
      <c r="H691" s="110">
        <v>9853.7099999999991</v>
      </c>
    </row>
    <row r="692" spans="1:8" ht="60">
      <c r="A692" s="17" t="s">
        <v>251</v>
      </c>
      <c r="B692" s="17" t="s">
        <v>250</v>
      </c>
      <c r="C692" s="9" t="s">
        <v>484</v>
      </c>
      <c r="D692" s="26">
        <v>119</v>
      </c>
      <c r="E692" s="136" t="s">
        <v>651</v>
      </c>
      <c r="F692" s="110">
        <v>2975.82</v>
      </c>
      <c r="G692" s="110">
        <v>2975.82</v>
      </c>
      <c r="H692" s="110">
        <v>2975.82</v>
      </c>
    </row>
    <row r="693" spans="1:8" ht="36">
      <c r="A693" s="17" t="s">
        <v>251</v>
      </c>
      <c r="B693" s="17" t="s">
        <v>250</v>
      </c>
      <c r="C693" s="9" t="s">
        <v>484</v>
      </c>
      <c r="D693" s="25" t="s">
        <v>242</v>
      </c>
      <c r="E693" s="132" t="s">
        <v>654</v>
      </c>
      <c r="F693" s="110">
        <f>F694</f>
        <v>76.2</v>
      </c>
      <c r="G693" s="110">
        <f>G694</f>
        <v>0</v>
      </c>
      <c r="H693" s="110">
        <f>H694</f>
        <v>0</v>
      </c>
    </row>
    <row r="694" spans="1:8" ht="24">
      <c r="A694" s="17" t="s">
        <v>251</v>
      </c>
      <c r="B694" s="17" t="s">
        <v>250</v>
      </c>
      <c r="C694" s="9" t="s">
        <v>484</v>
      </c>
      <c r="D694" s="17" t="s">
        <v>244</v>
      </c>
      <c r="E694" s="23" t="s">
        <v>640</v>
      </c>
      <c r="F694" s="110">
        <v>76.2</v>
      </c>
      <c r="G694" s="110">
        <v>0</v>
      </c>
      <c r="H694" s="110">
        <v>0</v>
      </c>
    </row>
    <row r="695" spans="1:8" s="163" customFormat="1" ht="36">
      <c r="A695" s="17" t="s">
        <v>251</v>
      </c>
      <c r="B695" s="17" t="s">
        <v>250</v>
      </c>
      <c r="C695" s="9" t="s">
        <v>485</v>
      </c>
      <c r="D695" s="17"/>
      <c r="E695" s="23" t="s">
        <v>215</v>
      </c>
      <c r="F695" s="110">
        <f t="shared" ref="F695:H696" si="198">F696</f>
        <v>628.20000000000005</v>
      </c>
      <c r="G695" s="110">
        <f t="shared" si="198"/>
        <v>628.20000000000005</v>
      </c>
      <c r="H695" s="110">
        <f t="shared" si="198"/>
        <v>628.20000000000005</v>
      </c>
    </row>
    <row r="696" spans="1:8" s="167" customFormat="1" ht="36">
      <c r="A696" s="17" t="s">
        <v>251</v>
      </c>
      <c r="B696" s="17" t="s">
        <v>250</v>
      </c>
      <c r="C696" s="9" t="s">
        <v>485</v>
      </c>
      <c r="D696" s="25" t="s">
        <v>242</v>
      </c>
      <c r="E696" s="132" t="s">
        <v>654</v>
      </c>
      <c r="F696" s="110">
        <f t="shared" si="198"/>
        <v>628.20000000000005</v>
      </c>
      <c r="G696" s="110">
        <f t="shared" si="198"/>
        <v>628.20000000000005</v>
      </c>
      <c r="H696" s="110">
        <f t="shared" si="198"/>
        <v>628.20000000000005</v>
      </c>
    </row>
    <row r="697" spans="1:8" s="167" customFormat="1" ht="24">
      <c r="A697" s="17" t="s">
        <v>251</v>
      </c>
      <c r="B697" s="17" t="s">
        <v>250</v>
      </c>
      <c r="C697" s="9" t="s">
        <v>485</v>
      </c>
      <c r="D697" s="17" t="s">
        <v>244</v>
      </c>
      <c r="E697" s="23" t="s">
        <v>640</v>
      </c>
      <c r="F697" s="110">
        <v>628.20000000000005</v>
      </c>
      <c r="G697" s="110">
        <v>628.20000000000005</v>
      </c>
      <c r="H697" s="110">
        <v>628.20000000000005</v>
      </c>
    </row>
    <row r="698" spans="1:8" ht="48">
      <c r="A698" s="17" t="s">
        <v>251</v>
      </c>
      <c r="B698" s="17" t="s">
        <v>250</v>
      </c>
      <c r="C698" s="102" t="s">
        <v>43</v>
      </c>
      <c r="D698" s="174"/>
      <c r="E698" s="175" t="s">
        <v>790</v>
      </c>
      <c r="F698" s="176">
        <f t="shared" ref="F698:H700" si="199">F699</f>
        <v>841.1</v>
      </c>
      <c r="G698" s="176">
        <f t="shared" si="199"/>
        <v>848.4</v>
      </c>
      <c r="H698" s="176">
        <f t="shared" si="199"/>
        <v>855.9</v>
      </c>
    </row>
    <row r="699" spans="1:8" ht="36">
      <c r="A699" s="17" t="s">
        <v>251</v>
      </c>
      <c r="B699" s="17" t="s">
        <v>250</v>
      </c>
      <c r="C699" s="9" t="s">
        <v>44</v>
      </c>
      <c r="D699" s="17"/>
      <c r="E699" s="23" t="s">
        <v>710</v>
      </c>
      <c r="F699" s="110">
        <f t="shared" si="199"/>
        <v>841.1</v>
      </c>
      <c r="G699" s="110">
        <f t="shared" si="199"/>
        <v>848.4</v>
      </c>
      <c r="H699" s="110">
        <f t="shared" si="199"/>
        <v>855.9</v>
      </c>
    </row>
    <row r="700" spans="1:8" ht="48">
      <c r="A700" s="17" t="s">
        <v>251</v>
      </c>
      <c r="B700" s="17" t="s">
        <v>250</v>
      </c>
      <c r="C700" s="9" t="s">
        <v>45</v>
      </c>
      <c r="D700" s="93"/>
      <c r="E700" s="23" t="s">
        <v>711</v>
      </c>
      <c r="F700" s="110">
        <f t="shared" si="199"/>
        <v>841.1</v>
      </c>
      <c r="G700" s="110">
        <f t="shared" si="199"/>
        <v>848.4</v>
      </c>
      <c r="H700" s="110">
        <f t="shared" si="199"/>
        <v>855.9</v>
      </c>
    </row>
    <row r="701" spans="1:8" ht="84">
      <c r="A701" s="17" t="s">
        <v>251</v>
      </c>
      <c r="B701" s="17" t="s">
        <v>250</v>
      </c>
      <c r="C701" s="27" t="s">
        <v>769</v>
      </c>
      <c r="D701" s="137"/>
      <c r="E701" s="138" t="s">
        <v>768</v>
      </c>
      <c r="F701" s="110">
        <f>F702+F706</f>
        <v>841.1</v>
      </c>
      <c r="G701" s="110">
        <f>G702+G706</f>
        <v>848.4</v>
      </c>
      <c r="H701" s="110">
        <f>H702+H706</f>
        <v>855.9</v>
      </c>
    </row>
    <row r="702" spans="1:8" ht="96">
      <c r="A702" s="17" t="s">
        <v>251</v>
      </c>
      <c r="B702" s="17" t="s">
        <v>250</v>
      </c>
      <c r="C702" s="27" t="s">
        <v>769</v>
      </c>
      <c r="D702" s="25" t="s">
        <v>543</v>
      </c>
      <c r="E702" s="132" t="s">
        <v>544</v>
      </c>
      <c r="F702" s="110">
        <f>F703+F704+F705</f>
        <v>768.73599999999999</v>
      </c>
      <c r="G702" s="110">
        <f>G703+G704+G705</f>
        <v>768.73599999999999</v>
      </c>
      <c r="H702" s="110">
        <f>H703+H704+H705</f>
        <v>768.73599999999999</v>
      </c>
    </row>
    <row r="703" spans="1:8" ht="36">
      <c r="A703" s="17" t="s">
        <v>251</v>
      </c>
      <c r="B703" s="17" t="s">
        <v>250</v>
      </c>
      <c r="C703" s="27" t="s">
        <v>769</v>
      </c>
      <c r="D703" s="26" t="s">
        <v>545</v>
      </c>
      <c r="E703" s="136" t="s">
        <v>170</v>
      </c>
      <c r="F703" s="110">
        <v>504.85500000000002</v>
      </c>
      <c r="G703" s="110">
        <v>504.85500000000002</v>
      </c>
      <c r="H703" s="110">
        <v>504.85500000000002</v>
      </c>
    </row>
    <row r="704" spans="1:8" ht="60">
      <c r="A704" s="17" t="s">
        <v>251</v>
      </c>
      <c r="B704" s="17" t="s">
        <v>250</v>
      </c>
      <c r="C704" s="27" t="s">
        <v>769</v>
      </c>
      <c r="D704" s="26" t="s">
        <v>546</v>
      </c>
      <c r="E704" s="136" t="s">
        <v>171</v>
      </c>
      <c r="F704" s="110">
        <v>86.5</v>
      </c>
      <c r="G704" s="110">
        <v>86.5</v>
      </c>
      <c r="H704" s="110">
        <v>86.5</v>
      </c>
    </row>
    <row r="705" spans="1:8" ht="72">
      <c r="A705" s="17" t="s">
        <v>251</v>
      </c>
      <c r="B705" s="17" t="s">
        <v>250</v>
      </c>
      <c r="C705" s="27" t="s">
        <v>769</v>
      </c>
      <c r="D705" s="26">
        <v>129</v>
      </c>
      <c r="E705" s="136" t="s">
        <v>172</v>
      </c>
      <c r="F705" s="110">
        <v>177.381</v>
      </c>
      <c r="G705" s="110">
        <v>177.381</v>
      </c>
      <c r="H705" s="110">
        <v>177.381</v>
      </c>
    </row>
    <row r="706" spans="1:8" ht="36">
      <c r="A706" s="17" t="s">
        <v>251</v>
      </c>
      <c r="B706" s="17" t="s">
        <v>250</v>
      </c>
      <c r="C706" s="27" t="s">
        <v>769</v>
      </c>
      <c r="D706" s="25" t="s">
        <v>242</v>
      </c>
      <c r="E706" s="132" t="s">
        <v>654</v>
      </c>
      <c r="F706" s="110">
        <f>F707</f>
        <v>72.364000000000004</v>
      </c>
      <c r="G706" s="110">
        <f>G707</f>
        <v>79.664000000000001</v>
      </c>
      <c r="H706" s="110">
        <f>H707</f>
        <v>87.164000000000001</v>
      </c>
    </row>
    <row r="707" spans="1:8" ht="24">
      <c r="A707" s="17" t="s">
        <v>251</v>
      </c>
      <c r="B707" s="17" t="s">
        <v>250</v>
      </c>
      <c r="C707" s="27" t="s">
        <v>769</v>
      </c>
      <c r="D707" s="17" t="s">
        <v>244</v>
      </c>
      <c r="E707" s="23" t="s">
        <v>640</v>
      </c>
      <c r="F707" s="110">
        <v>72.364000000000004</v>
      </c>
      <c r="G707" s="110">
        <v>79.664000000000001</v>
      </c>
      <c r="H707" s="110">
        <v>87.164000000000001</v>
      </c>
    </row>
    <row r="708" spans="1:8">
      <c r="A708" s="19" t="s">
        <v>246</v>
      </c>
      <c r="B708" s="19" t="s">
        <v>234</v>
      </c>
      <c r="C708" s="20"/>
      <c r="D708" s="19"/>
      <c r="E708" s="149" t="s">
        <v>56</v>
      </c>
      <c r="F708" s="120">
        <f>F709+F773</f>
        <v>228341.875</v>
      </c>
      <c r="G708" s="120">
        <f>G709+G773</f>
        <v>225013.13500000001</v>
      </c>
      <c r="H708" s="120">
        <f>H709+H773</f>
        <v>225013.13500000001</v>
      </c>
    </row>
    <row r="709" spans="1:8">
      <c r="A709" s="93" t="s">
        <v>246</v>
      </c>
      <c r="B709" s="93" t="s">
        <v>240</v>
      </c>
      <c r="C709" s="92"/>
      <c r="D709" s="93"/>
      <c r="E709" s="106" t="s">
        <v>290</v>
      </c>
      <c r="F709" s="121">
        <f t="shared" ref="F709:H710" si="200">F710</f>
        <v>222930.068</v>
      </c>
      <c r="G709" s="121">
        <f t="shared" si="200"/>
        <v>219601.32800000001</v>
      </c>
      <c r="H709" s="121">
        <f t="shared" si="200"/>
        <v>219601.32800000001</v>
      </c>
    </row>
    <row r="710" spans="1:8" ht="48">
      <c r="A710" s="174" t="s">
        <v>246</v>
      </c>
      <c r="B710" s="174" t="s">
        <v>240</v>
      </c>
      <c r="C710" s="102" t="s">
        <v>127</v>
      </c>
      <c r="D710" s="174"/>
      <c r="E710" s="175" t="s">
        <v>945</v>
      </c>
      <c r="F710" s="176">
        <f>F711</f>
        <v>222930.068</v>
      </c>
      <c r="G710" s="176">
        <f t="shared" si="200"/>
        <v>219601.32800000001</v>
      </c>
      <c r="H710" s="176">
        <f t="shared" si="200"/>
        <v>219601.32800000001</v>
      </c>
    </row>
    <row r="711" spans="1:8" ht="48">
      <c r="A711" s="17" t="s">
        <v>246</v>
      </c>
      <c r="B711" s="17" t="s">
        <v>240</v>
      </c>
      <c r="C711" s="9" t="s">
        <v>128</v>
      </c>
      <c r="D711" s="17"/>
      <c r="E711" s="23" t="s">
        <v>946</v>
      </c>
      <c r="F711" s="110">
        <f>F712+F741+F769</f>
        <v>222930.068</v>
      </c>
      <c r="G711" s="110">
        <f>G712+G741+G769</f>
        <v>219601.32800000001</v>
      </c>
      <c r="H711" s="110">
        <f>H712+H741+H769</f>
        <v>219601.32800000001</v>
      </c>
    </row>
    <row r="712" spans="1:8" ht="24">
      <c r="A712" s="17" t="s">
        <v>246</v>
      </c>
      <c r="B712" s="17" t="s">
        <v>240</v>
      </c>
      <c r="C712" s="9" t="s">
        <v>129</v>
      </c>
      <c r="D712" s="17"/>
      <c r="E712" s="23" t="s">
        <v>153</v>
      </c>
      <c r="F712" s="110">
        <f>F713+F716+F723+F726+F729+F735</f>
        <v>40479.499999999993</v>
      </c>
      <c r="G712" s="110">
        <f t="shared" ref="G712:H712" si="201">G713+G716+G723+G726+G729+G735</f>
        <v>39494.15</v>
      </c>
      <c r="H712" s="110">
        <f t="shared" si="201"/>
        <v>39494.15</v>
      </c>
    </row>
    <row r="713" spans="1:8" ht="36">
      <c r="A713" s="17" t="s">
        <v>246</v>
      </c>
      <c r="B713" s="17" t="s">
        <v>240</v>
      </c>
      <c r="C713" s="9" t="s">
        <v>487</v>
      </c>
      <c r="D713" s="25"/>
      <c r="E713" s="132" t="s">
        <v>665</v>
      </c>
      <c r="F713" s="110">
        <f t="shared" ref="F713:H714" si="202">F714</f>
        <v>11076.39</v>
      </c>
      <c r="G713" s="110">
        <f t="shared" si="202"/>
        <v>11076.39</v>
      </c>
      <c r="H713" s="110">
        <f t="shared" si="202"/>
        <v>11076.39</v>
      </c>
    </row>
    <row r="714" spans="1:8" ht="48">
      <c r="A714" s="17" t="s">
        <v>246</v>
      </c>
      <c r="B714" s="17" t="s">
        <v>240</v>
      </c>
      <c r="C714" s="9" t="s">
        <v>487</v>
      </c>
      <c r="D714" s="28" t="s">
        <v>282</v>
      </c>
      <c r="E714" s="132" t="s">
        <v>641</v>
      </c>
      <c r="F714" s="110">
        <f t="shared" si="202"/>
        <v>11076.39</v>
      </c>
      <c r="G714" s="110">
        <f t="shared" si="202"/>
        <v>11076.39</v>
      </c>
      <c r="H714" s="110">
        <f t="shared" si="202"/>
        <v>11076.39</v>
      </c>
    </row>
    <row r="715" spans="1:8" ht="84">
      <c r="A715" s="17" t="s">
        <v>246</v>
      </c>
      <c r="B715" s="17" t="s">
        <v>240</v>
      </c>
      <c r="C715" s="9" t="s">
        <v>487</v>
      </c>
      <c r="D715" s="17" t="s">
        <v>285</v>
      </c>
      <c r="E715" s="23" t="s">
        <v>621</v>
      </c>
      <c r="F715" s="110">
        <v>11076.39</v>
      </c>
      <c r="G715" s="110">
        <v>11076.39</v>
      </c>
      <c r="H715" s="110">
        <v>11076.39</v>
      </c>
    </row>
    <row r="716" spans="1:8" ht="36">
      <c r="A716" s="17" t="s">
        <v>246</v>
      </c>
      <c r="B716" s="17" t="s">
        <v>240</v>
      </c>
      <c r="C716" s="9" t="s">
        <v>488</v>
      </c>
      <c r="D716" s="25"/>
      <c r="E716" s="132" t="s">
        <v>941</v>
      </c>
      <c r="F716" s="110">
        <f>F717+F720</f>
        <v>10046.960000000001</v>
      </c>
      <c r="G716" s="110">
        <f t="shared" ref="G716:H716" si="203">G717+G720</f>
        <v>10046.960000000001</v>
      </c>
      <c r="H716" s="110">
        <f t="shared" si="203"/>
        <v>10046.960000000001</v>
      </c>
    </row>
    <row r="717" spans="1:8" ht="96">
      <c r="A717" s="17" t="s">
        <v>246</v>
      </c>
      <c r="B717" s="17" t="s">
        <v>240</v>
      </c>
      <c r="C717" s="9" t="s">
        <v>488</v>
      </c>
      <c r="D717" s="25" t="s">
        <v>543</v>
      </c>
      <c r="E717" s="132" t="s">
        <v>544</v>
      </c>
      <c r="F717" s="110">
        <f>F718+F719</f>
        <v>8864.52</v>
      </c>
      <c r="G717" s="110">
        <f t="shared" ref="G717:H717" si="204">G718+G719</f>
        <v>8864.52</v>
      </c>
      <c r="H717" s="110">
        <f t="shared" si="204"/>
        <v>8864.52</v>
      </c>
    </row>
    <row r="718" spans="1:8">
      <c r="A718" s="17" t="s">
        <v>246</v>
      </c>
      <c r="B718" s="17" t="s">
        <v>240</v>
      </c>
      <c r="C718" s="9" t="s">
        <v>488</v>
      </c>
      <c r="D718" s="26" t="s">
        <v>550</v>
      </c>
      <c r="E718" s="136" t="s">
        <v>644</v>
      </c>
      <c r="F718" s="110">
        <v>6808.39</v>
      </c>
      <c r="G718" s="110">
        <v>6808.39</v>
      </c>
      <c r="H718" s="110">
        <v>6808.39</v>
      </c>
    </row>
    <row r="719" spans="1:8" ht="60">
      <c r="A719" s="17" t="s">
        <v>246</v>
      </c>
      <c r="B719" s="17" t="s">
        <v>240</v>
      </c>
      <c r="C719" s="9" t="s">
        <v>488</v>
      </c>
      <c r="D719" s="26">
        <v>119</v>
      </c>
      <c r="E719" s="136" t="s">
        <v>651</v>
      </c>
      <c r="F719" s="110">
        <v>2056.13</v>
      </c>
      <c r="G719" s="110">
        <v>2056.13</v>
      </c>
      <c r="H719" s="110">
        <v>2056.13</v>
      </c>
    </row>
    <row r="720" spans="1:8" ht="36">
      <c r="A720" s="17" t="s">
        <v>246</v>
      </c>
      <c r="B720" s="17" t="s">
        <v>240</v>
      </c>
      <c r="C720" s="9" t="s">
        <v>488</v>
      </c>
      <c r="D720" s="25" t="s">
        <v>242</v>
      </c>
      <c r="E720" s="132" t="s">
        <v>654</v>
      </c>
      <c r="F720" s="110">
        <f>F721+F722</f>
        <v>1182.44</v>
      </c>
      <c r="G720" s="110">
        <f t="shared" ref="G720:H720" si="205">G721+G722</f>
        <v>1182.44</v>
      </c>
      <c r="H720" s="110">
        <f t="shared" si="205"/>
        <v>1182.44</v>
      </c>
    </row>
    <row r="721" spans="1:8" ht="24">
      <c r="A721" s="17" t="s">
        <v>246</v>
      </c>
      <c r="B721" s="17" t="s">
        <v>240</v>
      </c>
      <c r="C721" s="9" t="s">
        <v>488</v>
      </c>
      <c r="D721" s="17" t="s">
        <v>244</v>
      </c>
      <c r="E721" s="23" t="s">
        <v>640</v>
      </c>
      <c r="F721" s="110">
        <v>910.803</v>
      </c>
      <c r="G721" s="110">
        <v>910.803</v>
      </c>
      <c r="H721" s="110">
        <v>910.803</v>
      </c>
    </row>
    <row r="722" spans="1:8">
      <c r="A722" s="17" t="s">
        <v>246</v>
      </c>
      <c r="B722" s="17" t="s">
        <v>240</v>
      </c>
      <c r="C722" s="9" t="s">
        <v>488</v>
      </c>
      <c r="D722" s="17">
        <v>247</v>
      </c>
      <c r="E722" s="23" t="s">
        <v>680</v>
      </c>
      <c r="F722" s="110">
        <v>271.637</v>
      </c>
      <c r="G722" s="110">
        <v>271.637</v>
      </c>
      <c r="H722" s="110">
        <v>271.637</v>
      </c>
    </row>
    <row r="723" spans="1:8" ht="36">
      <c r="A723" s="17" t="s">
        <v>246</v>
      </c>
      <c r="B723" s="17" t="s">
        <v>240</v>
      </c>
      <c r="C723" s="9" t="s">
        <v>489</v>
      </c>
      <c r="D723" s="17"/>
      <c r="E723" s="23" t="s">
        <v>973</v>
      </c>
      <c r="F723" s="110">
        <f t="shared" ref="F723:H724" si="206">F724</f>
        <v>559</v>
      </c>
      <c r="G723" s="110">
        <f t="shared" si="206"/>
        <v>50</v>
      </c>
      <c r="H723" s="110">
        <f t="shared" si="206"/>
        <v>50</v>
      </c>
    </row>
    <row r="724" spans="1:8" ht="48">
      <c r="A724" s="17" t="s">
        <v>246</v>
      </c>
      <c r="B724" s="17" t="s">
        <v>240</v>
      </c>
      <c r="C724" s="9" t="s">
        <v>489</v>
      </c>
      <c r="D724" s="28" t="s">
        <v>282</v>
      </c>
      <c r="E724" s="132" t="s">
        <v>641</v>
      </c>
      <c r="F724" s="110">
        <f t="shared" si="206"/>
        <v>559</v>
      </c>
      <c r="G724" s="110">
        <f t="shared" si="206"/>
        <v>50</v>
      </c>
      <c r="H724" s="110">
        <f t="shared" si="206"/>
        <v>50</v>
      </c>
    </row>
    <row r="725" spans="1:8" ht="72">
      <c r="A725" s="17" t="s">
        <v>246</v>
      </c>
      <c r="B725" s="17" t="s">
        <v>240</v>
      </c>
      <c r="C725" s="9" t="s">
        <v>489</v>
      </c>
      <c r="D725" s="17" t="s">
        <v>383</v>
      </c>
      <c r="E725" s="23" t="s">
        <v>286</v>
      </c>
      <c r="F725" s="110">
        <v>559</v>
      </c>
      <c r="G725" s="110">
        <v>50</v>
      </c>
      <c r="H725" s="110">
        <v>50</v>
      </c>
    </row>
    <row r="726" spans="1:8" ht="36">
      <c r="A726" s="17" t="s">
        <v>246</v>
      </c>
      <c r="B726" s="17" t="s">
        <v>240</v>
      </c>
      <c r="C726" s="9" t="s">
        <v>271</v>
      </c>
      <c r="D726" s="17"/>
      <c r="E726" s="23" t="s">
        <v>1003</v>
      </c>
      <c r="F726" s="110">
        <f>F727</f>
        <v>476.35</v>
      </c>
      <c r="G726" s="110">
        <f t="shared" ref="G726:H727" si="207">G727</f>
        <v>0</v>
      </c>
      <c r="H726" s="110">
        <f t="shared" si="207"/>
        <v>0</v>
      </c>
    </row>
    <row r="727" spans="1:8" ht="48">
      <c r="A727" s="17" t="s">
        <v>246</v>
      </c>
      <c r="B727" s="17" t="s">
        <v>240</v>
      </c>
      <c r="C727" s="9" t="s">
        <v>271</v>
      </c>
      <c r="D727" s="28" t="s">
        <v>282</v>
      </c>
      <c r="E727" s="132" t="s">
        <v>641</v>
      </c>
      <c r="F727" s="110">
        <f>F728</f>
        <v>476.35</v>
      </c>
      <c r="G727" s="110">
        <f t="shared" si="207"/>
        <v>0</v>
      </c>
      <c r="H727" s="110">
        <f t="shared" si="207"/>
        <v>0</v>
      </c>
    </row>
    <row r="728" spans="1:8" s="168" customFormat="1" ht="24">
      <c r="A728" s="17" t="s">
        <v>246</v>
      </c>
      <c r="B728" s="17" t="s">
        <v>240</v>
      </c>
      <c r="C728" s="9" t="s">
        <v>271</v>
      </c>
      <c r="D728" s="17">
        <v>612</v>
      </c>
      <c r="E728" s="23" t="s">
        <v>530</v>
      </c>
      <c r="F728" s="110">
        <v>476.35</v>
      </c>
      <c r="G728" s="110">
        <v>0</v>
      </c>
      <c r="H728" s="110">
        <v>0</v>
      </c>
    </row>
    <row r="729" spans="1:8" s="168" customFormat="1" ht="48">
      <c r="A729" s="17" t="s">
        <v>246</v>
      </c>
      <c r="B729" s="17" t="s">
        <v>240</v>
      </c>
      <c r="C729" s="9" t="s">
        <v>209</v>
      </c>
      <c r="D729" s="17"/>
      <c r="E729" s="23" t="s">
        <v>969</v>
      </c>
      <c r="F729" s="110">
        <f>F733+F730</f>
        <v>18137.59</v>
      </c>
      <c r="G729" s="110">
        <f t="shared" ref="G729:H729" si="208">G733+G730</f>
        <v>18137.59</v>
      </c>
      <c r="H729" s="110">
        <f t="shared" si="208"/>
        <v>18137.59</v>
      </c>
    </row>
    <row r="730" spans="1:8" s="168" customFormat="1" ht="96">
      <c r="A730" s="17" t="s">
        <v>246</v>
      </c>
      <c r="B730" s="17" t="s">
        <v>240</v>
      </c>
      <c r="C730" s="9" t="s">
        <v>209</v>
      </c>
      <c r="D730" s="25" t="s">
        <v>543</v>
      </c>
      <c r="E730" s="132" t="s">
        <v>544</v>
      </c>
      <c r="F730" s="110">
        <f>F731+F732</f>
        <v>7370.8119999999999</v>
      </c>
      <c r="G730" s="110">
        <f t="shared" ref="G730:H730" si="209">G731+G732</f>
        <v>7370.8119999999999</v>
      </c>
      <c r="H730" s="110">
        <f t="shared" si="209"/>
        <v>7370.8119999999999</v>
      </c>
    </row>
    <row r="731" spans="1:8">
      <c r="A731" s="17" t="s">
        <v>246</v>
      </c>
      <c r="B731" s="17" t="s">
        <v>240</v>
      </c>
      <c r="C731" s="9" t="s">
        <v>209</v>
      </c>
      <c r="D731" s="26" t="s">
        <v>550</v>
      </c>
      <c r="E731" s="136" t="s">
        <v>644</v>
      </c>
      <c r="F731" s="110">
        <v>5661.9139999999998</v>
      </c>
      <c r="G731" s="110">
        <v>5661.9139999999998</v>
      </c>
      <c r="H731" s="110">
        <v>5661.9139999999998</v>
      </c>
    </row>
    <row r="732" spans="1:8" ht="60">
      <c r="A732" s="17" t="s">
        <v>246</v>
      </c>
      <c r="B732" s="17" t="s">
        <v>240</v>
      </c>
      <c r="C732" s="9" t="s">
        <v>209</v>
      </c>
      <c r="D732" s="26">
        <v>119</v>
      </c>
      <c r="E732" s="136" t="s">
        <v>651</v>
      </c>
      <c r="F732" s="110">
        <v>1708.8979999999999</v>
      </c>
      <c r="G732" s="110">
        <v>1708.8979999999999</v>
      </c>
      <c r="H732" s="110">
        <v>1708.8979999999999</v>
      </c>
    </row>
    <row r="733" spans="1:8" ht="48">
      <c r="A733" s="17" t="s">
        <v>246</v>
      </c>
      <c r="B733" s="17" t="s">
        <v>240</v>
      </c>
      <c r="C733" s="9" t="s">
        <v>209</v>
      </c>
      <c r="D733" s="25" t="s">
        <v>282</v>
      </c>
      <c r="E733" s="132" t="s">
        <v>641</v>
      </c>
      <c r="F733" s="110">
        <f t="shared" ref="F733:H733" si="210">F734</f>
        <v>10766.778</v>
      </c>
      <c r="G733" s="110">
        <f t="shared" si="210"/>
        <v>10766.778</v>
      </c>
      <c r="H733" s="110">
        <f t="shared" si="210"/>
        <v>10766.778</v>
      </c>
    </row>
    <row r="734" spans="1:8" ht="84">
      <c r="A734" s="17" t="s">
        <v>246</v>
      </c>
      <c r="B734" s="17" t="s">
        <v>240</v>
      </c>
      <c r="C734" s="9" t="s">
        <v>209</v>
      </c>
      <c r="D734" s="17" t="s">
        <v>285</v>
      </c>
      <c r="E734" s="23" t="s">
        <v>621</v>
      </c>
      <c r="F734" s="110">
        <v>10766.778</v>
      </c>
      <c r="G734" s="110">
        <v>10766.778</v>
      </c>
      <c r="H734" s="110">
        <v>10766.778</v>
      </c>
    </row>
    <row r="735" spans="1:8" ht="48">
      <c r="A735" s="17" t="s">
        <v>246</v>
      </c>
      <c r="B735" s="17" t="s">
        <v>240</v>
      </c>
      <c r="C735" s="9" t="s">
        <v>206</v>
      </c>
      <c r="D735" s="17"/>
      <c r="E735" s="23" t="s">
        <v>970</v>
      </c>
      <c r="F735" s="110">
        <f>F736+F739</f>
        <v>183.20999999999998</v>
      </c>
      <c r="G735" s="110">
        <f t="shared" ref="G735:H735" si="211">G736+G739</f>
        <v>183.20999999999998</v>
      </c>
      <c r="H735" s="110">
        <f t="shared" si="211"/>
        <v>183.20999999999998</v>
      </c>
    </row>
    <row r="736" spans="1:8" ht="96">
      <c r="A736" s="17" t="s">
        <v>246</v>
      </c>
      <c r="B736" s="17" t="s">
        <v>240</v>
      </c>
      <c r="C736" s="9" t="s">
        <v>206</v>
      </c>
      <c r="D736" s="25" t="s">
        <v>543</v>
      </c>
      <c r="E736" s="132" t="s">
        <v>544</v>
      </c>
      <c r="F736" s="110">
        <f>F737+F738</f>
        <v>74.453999999999994</v>
      </c>
      <c r="G736" s="110">
        <f t="shared" ref="G736:H736" si="212">G737+G738</f>
        <v>74.453999999999994</v>
      </c>
      <c r="H736" s="110">
        <f t="shared" si="212"/>
        <v>74.453999999999994</v>
      </c>
    </row>
    <row r="737" spans="1:8">
      <c r="A737" s="17" t="s">
        <v>246</v>
      </c>
      <c r="B737" s="17" t="s">
        <v>240</v>
      </c>
      <c r="C737" s="9" t="s">
        <v>206</v>
      </c>
      <c r="D737" s="26" t="s">
        <v>550</v>
      </c>
      <c r="E737" s="136" t="s">
        <v>644</v>
      </c>
      <c r="F737" s="110">
        <v>57.183999999999997</v>
      </c>
      <c r="G737" s="110">
        <v>57.183999999999997</v>
      </c>
      <c r="H737" s="110">
        <v>57.183999999999997</v>
      </c>
    </row>
    <row r="738" spans="1:8" ht="60">
      <c r="A738" s="17" t="s">
        <v>246</v>
      </c>
      <c r="B738" s="17" t="s">
        <v>240</v>
      </c>
      <c r="C738" s="9" t="s">
        <v>206</v>
      </c>
      <c r="D738" s="26">
        <v>119</v>
      </c>
      <c r="E738" s="136" t="s">
        <v>651</v>
      </c>
      <c r="F738" s="110">
        <v>17.27</v>
      </c>
      <c r="G738" s="110">
        <v>17.27</v>
      </c>
      <c r="H738" s="110">
        <v>17.27</v>
      </c>
    </row>
    <row r="739" spans="1:8" ht="48">
      <c r="A739" s="17" t="s">
        <v>246</v>
      </c>
      <c r="B739" s="17" t="s">
        <v>240</v>
      </c>
      <c r="C739" s="9" t="s">
        <v>206</v>
      </c>
      <c r="D739" s="25" t="s">
        <v>282</v>
      </c>
      <c r="E739" s="132" t="s">
        <v>641</v>
      </c>
      <c r="F739" s="110">
        <f t="shared" ref="F739:H739" si="213">F740</f>
        <v>108.756</v>
      </c>
      <c r="G739" s="110">
        <f t="shared" si="213"/>
        <v>108.756</v>
      </c>
      <c r="H739" s="110">
        <f t="shared" si="213"/>
        <v>108.756</v>
      </c>
    </row>
    <row r="740" spans="1:8" ht="84">
      <c r="A740" s="17" t="s">
        <v>246</v>
      </c>
      <c r="B740" s="17" t="s">
        <v>240</v>
      </c>
      <c r="C740" s="9" t="s">
        <v>206</v>
      </c>
      <c r="D740" s="17" t="s">
        <v>285</v>
      </c>
      <c r="E740" s="23" t="s">
        <v>621</v>
      </c>
      <c r="F740" s="110">
        <v>108.756</v>
      </c>
      <c r="G740" s="110">
        <v>108.756</v>
      </c>
      <c r="H740" s="110">
        <v>108.756</v>
      </c>
    </row>
    <row r="741" spans="1:8" s="173" customFormat="1" ht="24">
      <c r="A741" s="17" t="s">
        <v>246</v>
      </c>
      <c r="B741" s="17" t="s">
        <v>240</v>
      </c>
      <c r="C741" s="9" t="s">
        <v>181</v>
      </c>
      <c r="D741" s="17"/>
      <c r="E741" s="23" t="s">
        <v>154</v>
      </c>
      <c r="F741" s="110">
        <f>F742+F745+F754+F757+F763</f>
        <v>180585.568</v>
      </c>
      <c r="G741" s="110">
        <f t="shared" ref="G741:H741" si="214">G742+G745+G754+G757+G763</f>
        <v>178242.17800000001</v>
      </c>
      <c r="H741" s="110">
        <f t="shared" si="214"/>
        <v>178242.17800000001</v>
      </c>
    </row>
    <row r="742" spans="1:8" s="173" customFormat="1" ht="48">
      <c r="A742" s="17" t="s">
        <v>246</v>
      </c>
      <c r="B742" s="17" t="s">
        <v>240</v>
      </c>
      <c r="C742" s="9" t="s">
        <v>490</v>
      </c>
      <c r="D742" s="17"/>
      <c r="E742" s="136" t="s">
        <v>675</v>
      </c>
      <c r="F742" s="110">
        <f t="shared" ref="F742:H743" si="215">F743</f>
        <v>58033.620999999999</v>
      </c>
      <c r="G742" s="110">
        <f t="shared" si="215"/>
        <v>58033.620999999999</v>
      </c>
      <c r="H742" s="110">
        <f t="shared" si="215"/>
        <v>58033.620999999999</v>
      </c>
    </row>
    <row r="743" spans="1:8" s="173" customFormat="1" ht="48">
      <c r="A743" s="17" t="s">
        <v>246</v>
      </c>
      <c r="B743" s="17" t="s">
        <v>240</v>
      </c>
      <c r="C743" s="9" t="s">
        <v>490</v>
      </c>
      <c r="D743" s="28" t="s">
        <v>282</v>
      </c>
      <c r="E743" s="132" t="s">
        <v>641</v>
      </c>
      <c r="F743" s="110">
        <f t="shared" si="215"/>
        <v>58033.620999999999</v>
      </c>
      <c r="G743" s="110">
        <f t="shared" si="215"/>
        <v>58033.620999999999</v>
      </c>
      <c r="H743" s="110">
        <f t="shared" si="215"/>
        <v>58033.620999999999</v>
      </c>
    </row>
    <row r="744" spans="1:8" s="173" customFormat="1" ht="84">
      <c r="A744" s="17" t="s">
        <v>246</v>
      </c>
      <c r="B744" s="17" t="s">
        <v>240</v>
      </c>
      <c r="C744" s="9" t="s">
        <v>490</v>
      </c>
      <c r="D744" s="17" t="s">
        <v>285</v>
      </c>
      <c r="E744" s="23" t="s">
        <v>621</v>
      </c>
      <c r="F744" s="110">
        <v>58033.620999999999</v>
      </c>
      <c r="G744" s="110">
        <v>58033.620999999999</v>
      </c>
      <c r="H744" s="110">
        <v>58033.620999999999</v>
      </c>
    </row>
    <row r="745" spans="1:8" s="173" customFormat="1" ht="48">
      <c r="A745" s="17" t="s">
        <v>246</v>
      </c>
      <c r="B745" s="17" t="s">
        <v>240</v>
      </c>
      <c r="C745" s="9" t="s">
        <v>578</v>
      </c>
      <c r="D745" s="17"/>
      <c r="E745" s="136" t="s">
        <v>943</v>
      </c>
      <c r="F745" s="110">
        <f>F746+F749+F752</f>
        <v>47662.688000000002</v>
      </c>
      <c r="G745" s="110">
        <f t="shared" ref="G745:H745" si="216">G746+G749+G752</f>
        <v>47662.688000000002</v>
      </c>
      <c r="H745" s="110">
        <f t="shared" si="216"/>
        <v>47662.688000000002</v>
      </c>
    </row>
    <row r="746" spans="1:8" s="173" customFormat="1" ht="96">
      <c r="A746" s="17" t="s">
        <v>246</v>
      </c>
      <c r="B746" s="17" t="s">
        <v>240</v>
      </c>
      <c r="C746" s="9" t="s">
        <v>578</v>
      </c>
      <c r="D746" s="25" t="s">
        <v>543</v>
      </c>
      <c r="E746" s="132" t="s">
        <v>544</v>
      </c>
      <c r="F746" s="110">
        <f>F747+F748</f>
        <v>36935.300999999999</v>
      </c>
      <c r="G746" s="110">
        <f t="shared" ref="G746:H746" si="217">G747+G748</f>
        <v>36935.300999999999</v>
      </c>
      <c r="H746" s="110">
        <f t="shared" si="217"/>
        <v>36935.300999999999</v>
      </c>
    </row>
    <row r="747" spans="1:8" s="173" customFormat="1">
      <c r="A747" s="17" t="s">
        <v>246</v>
      </c>
      <c r="B747" s="17" t="s">
        <v>240</v>
      </c>
      <c r="C747" s="9" t="s">
        <v>578</v>
      </c>
      <c r="D747" s="26" t="s">
        <v>550</v>
      </c>
      <c r="E747" s="136" t="s">
        <v>644</v>
      </c>
      <c r="F747" s="110">
        <v>28368.127</v>
      </c>
      <c r="G747" s="110">
        <v>28368.127</v>
      </c>
      <c r="H747" s="110">
        <v>28368.127</v>
      </c>
    </row>
    <row r="748" spans="1:8" s="173" customFormat="1" ht="60">
      <c r="A748" s="17" t="s">
        <v>246</v>
      </c>
      <c r="B748" s="17" t="s">
        <v>240</v>
      </c>
      <c r="C748" s="9" t="s">
        <v>578</v>
      </c>
      <c r="D748" s="26">
        <v>119</v>
      </c>
      <c r="E748" s="136" t="s">
        <v>651</v>
      </c>
      <c r="F748" s="110">
        <v>8567.1740000000009</v>
      </c>
      <c r="G748" s="110">
        <v>8567.1740000000009</v>
      </c>
      <c r="H748" s="110">
        <v>8567.1740000000009</v>
      </c>
    </row>
    <row r="749" spans="1:8" s="173" customFormat="1" ht="36">
      <c r="A749" s="17" t="s">
        <v>246</v>
      </c>
      <c r="B749" s="17" t="s">
        <v>240</v>
      </c>
      <c r="C749" s="9" t="s">
        <v>578</v>
      </c>
      <c r="D749" s="25" t="s">
        <v>242</v>
      </c>
      <c r="E749" s="132" t="s">
        <v>654</v>
      </c>
      <c r="F749" s="110">
        <f>F750+F751</f>
        <v>10256.897000000001</v>
      </c>
      <c r="G749" s="110">
        <f t="shared" ref="G749:H749" si="218">G750+G751</f>
        <v>10256.897000000001</v>
      </c>
      <c r="H749" s="110">
        <f t="shared" si="218"/>
        <v>10256.897000000001</v>
      </c>
    </row>
    <row r="750" spans="1:8" s="173" customFormat="1" ht="24">
      <c r="A750" s="17" t="s">
        <v>246</v>
      </c>
      <c r="B750" s="17" t="s">
        <v>240</v>
      </c>
      <c r="C750" s="9" t="s">
        <v>578</v>
      </c>
      <c r="D750" s="17" t="s">
        <v>244</v>
      </c>
      <c r="E750" s="23" t="s">
        <v>640</v>
      </c>
      <c r="F750" s="110">
        <v>4934.5069999999996</v>
      </c>
      <c r="G750" s="110">
        <v>4934.5069999999996</v>
      </c>
      <c r="H750" s="110">
        <v>4934.5069999999996</v>
      </c>
    </row>
    <row r="751" spans="1:8" s="173" customFormat="1">
      <c r="A751" s="17" t="s">
        <v>246</v>
      </c>
      <c r="B751" s="17" t="s">
        <v>240</v>
      </c>
      <c r="C751" s="9" t="s">
        <v>578</v>
      </c>
      <c r="D751" s="17">
        <v>247</v>
      </c>
      <c r="E751" s="23" t="s">
        <v>680</v>
      </c>
      <c r="F751" s="110">
        <v>5322.39</v>
      </c>
      <c r="G751" s="110">
        <v>5322.39</v>
      </c>
      <c r="H751" s="110">
        <v>5322.39</v>
      </c>
    </row>
    <row r="752" spans="1:8" s="173" customFormat="1">
      <c r="A752" s="17" t="s">
        <v>246</v>
      </c>
      <c r="B752" s="17" t="s">
        <v>240</v>
      </c>
      <c r="C752" s="9" t="s">
        <v>578</v>
      </c>
      <c r="D752" s="17" t="s">
        <v>248</v>
      </c>
      <c r="E752" s="23" t="s">
        <v>249</v>
      </c>
      <c r="F752" s="110">
        <f>F753</f>
        <v>470.49</v>
      </c>
      <c r="G752" s="110">
        <f t="shared" ref="G752:H752" si="219">G753</f>
        <v>470.49</v>
      </c>
      <c r="H752" s="110">
        <f t="shared" si="219"/>
        <v>470.49</v>
      </c>
    </row>
    <row r="753" spans="1:8" s="173" customFormat="1" ht="24">
      <c r="A753" s="17" t="s">
        <v>246</v>
      </c>
      <c r="B753" s="17" t="s">
        <v>240</v>
      </c>
      <c r="C753" s="9" t="s">
        <v>578</v>
      </c>
      <c r="D753" s="17">
        <v>851</v>
      </c>
      <c r="E753" s="23" t="s">
        <v>579</v>
      </c>
      <c r="F753" s="110">
        <v>470.49</v>
      </c>
      <c r="G753" s="110">
        <v>470.49</v>
      </c>
      <c r="H753" s="110">
        <v>470.49</v>
      </c>
    </row>
    <row r="754" spans="1:8" s="173" customFormat="1" ht="36">
      <c r="A754" s="17" t="s">
        <v>246</v>
      </c>
      <c r="B754" s="17" t="s">
        <v>240</v>
      </c>
      <c r="C754" s="9" t="s">
        <v>705</v>
      </c>
      <c r="D754" s="17"/>
      <c r="E754" s="23" t="s">
        <v>944</v>
      </c>
      <c r="F754" s="110">
        <f>F755</f>
        <v>2343.39</v>
      </c>
      <c r="G754" s="110">
        <f t="shared" ref="G754:H755" si="220">G755</f>
        <v>0</v>
      </c>
      <c r="H754" s="110">
        <f t="shared" si="220"/>
        <v>0</v>
      </c>
    </row>
    <row r="755" spans="1:8" s="173" customFormat="1" ht="48">
      <c r="A755" s="17" t="s">
        <v>246</v>
      </c>
      <c r="B755" s="17" t="s">
        <v>240</v>
      </c>
      <c r="C755" s="9" t="s">
        <v>705</v>
      </c>
      <c r="D755" s="28" t="s">
        <v>282</v>
      </c>
      <c r="E755" s="132" t="s">
        <v>641</v>
      </c>
      <c r="F755" s="110">
        <f>F756</f>
        <v>2343.39</v>
      </c>
      <c r="G755" s="110">
        <f t="shared" si="220"/>
        <v>0</v>
      </c>
      <c r="H755" s="110">
        <f t="shared" si="220"/>
        <v>0</v>
      </c>
    </row>
    <row r="756" spans="1:8" s="173" customFormat="1" ht="24">
      <c r="A756" s="17" t="s">
        <v>246</v>
      </c>
      <c r="B756" s="17" t="s">
        <v>240</v>
      </c>
      <c r="C756" s="9" t="s">
        <v>705</v>
      </c>
      <c r="D756" s="17">
        <v>612</v>
      </c>
      <c r="E756" s="23" t="s">
        <v>530</v>
      </c>
      <c r="F756" s="110">
        <v>2343.39</v>
      </c>
      <c r="G756" s="110">
        <v>0</v>
      </c>
      <c r="H756" s="110">
        <v>0</v>
      </c>
    </row>
    <row r="757" spans="1:8" s="173" customFormat="1" ht="48">
      <c r="A757" s="17" t="s">
        <v>246</v>
      </c>
      <c r="B757" s="17" t="s">
        <v>240</v>
      </c>
      <c r="C757" s="9" t="s">
        <v>210</v>
      </c>
      <c r="D757" s="17"/>
      <c r="E757" s="23" t="s">
        <v>972</v>
      </c>
      <c r="F757" s="110">
        <f>F761+F758</f>
        <v>71820.41</v>
      </c>
      <c r="G757" s="110">
        <f t="shared" ref="G757:H757" si="221">G761+G758</f>
        <v>71820.41</v>
      </c>
      <c r="H757" s="110">
        <f t="shared" si="221"/>
        <v>71820.41</v>
      </c>
    </row>
    <row r="758" spans="1:8" s="173" customFormat="1" ht="96">
      <c r="A758" s="17" t="s">
        <v>246</v>
      </c>
      <c r="B758" s="17" t="s">
        <v>240</v>
      </c>
      <c r="C758" s="9" t="s">
        <v>210</v>
      </c>
      <c r="D758" s="25" t="s">
        <v>543</v>
      </c>
      <c r="E758" s="132" t="s">
        <v>544</v>
      </c>
      <c r="F758" s="110">
        <f>F759+F760</f>
        <v>28209.947</v>
      </c>
      <c r="G758" s="110">
        <f t="shared" ref="G758:H758" si="222">G759+G760</f>
        <v>28209.947</v>
      </c>
      <c r="H758" s="110">
        <f t="shared" si="222"/>
        <v>28209.947</v>
      </c>
    </row>
    <row r="759" spans="1:8" s="173" customFormat="1">
      <c r="A759" s="17" t="s">
        <v>246</v>
      </c>
      <c r="B759" s="17" t="s">
        <v>240</v>
      </c>
      <c r="C759" s="9" t="s">
        <v>210</v>
      </c>
      <c r="D759" s="26" t="s">
        <v>550</v>
      </c>
      <c r="E759" s="136" t="s">
        <v>644</v>
      </c>
      <c r="F759" s="110">
        <v>21666.625</v>
      </c>
      <c r="G759" s="110">
        <v>21666.625</v>
      </c>
      <c r="H759" s="110">
        <v>21666.625</v>
      </c>
    </row>
    <row r="760" spans="1:8" s="173" customFormat="1" ht="60">
      <c r="A760" s="17" t="s">
        <v>246</v>
      </c>
      <c r="B760" s="17" t="s">
        <v>240</v>
      </c>
      <c r="C760" s="9" t="s">
        <v>210</v>
      </c>
      <c r="D760" s="26">
        <v>119</v>
      </c>
      <c r="E760" s="136" t="s">
        <v>651</v>
      </c>
      <c r="F760" s="110">
        <v>6543.3220000000001</v>
      </c>
      <c r="G760" s="110">
        <v>6543.3220000000001</v>
      </c>
      <c r="H760" s="110">
        <v>6543.3220000000001</v>
      </c>
    </row>
    <row r="761" spans="1:8" s="173" customFormat="1" ht="48">
      <c r="A761" s="17" t="s">
        <v>246</v>
      </c>
      <c r="B761" s="17" t="s">
        <v>240</v>
      </c>
      <c r="C761" s="9" t="s">
        <v>210</v>
      </c>
      <c r="D761" s="25" t="s">
        <v>282</v>
      </c>
      <c r="E761" s="132" t="s">
        <v>641</v>
      </c>
      <c r="F761" s="110">
        <f t="shared" ref="F761:H761" si="223">F762</f>
        <v>43610.463000000003</v>
      </c>
      <c r="G761" s="110">
        <f t="shared" si="223"/>
        <v>43610.463000000003</v>
      </c>
      <c r="H761" s="110">
        <f t="shared" si="223"/>
        <v>43610.463000000003</v>
      </c>
    </row>
    <row r="762" spans="1:8" s="173" customFormat="1" ht="84">
      <c r="A762" s="17" t="s">
        <v>246</v>
      </c>
      <c r="B762" s="17" t="s">
        <v>240</v>
      </c>
      <c r="C762" s="9" t="s">
        <v>210</v>
      </c>
      <c r="D762" s="17" t="s">
        <v>285</v>
      </c>
      <c r="E762" s="23" t="s">
        <v>621</v>
      </c>
      <c r="F762" s="110">
        <v>43610.463000000003</v>
      </c>
      <c r="G762" s="110">
        <v>43610.463000000003</v>
      </c>
      <c r="H762" s="110">
        <v>43610.463000000003</v>
      </c>
    </row>
    <row r="763" spans="1:8" s="173" customFormat="1" ht="48">
      <c r="A763" s="17" t="s">
        <v>246</v>
      </c>
      <c r="B763" s="17" t="s">
        <v>240</v>
      </c>
      <c r="C763" s="9" t="s">
        <v>211</v>
      </c>
      <c r="D763" s="17"/>
      <c r="E763" s="23" t="s">
        <v>971</v>
      </c>
      <c r="F763" s="110">
        <f>F764+F767</f>
        <v>725.45900000000006</v>
      </c>
      <c r="G763" s="110">
        <f t="shared" ref="G763:H763" si="224">G764+G767</f>
        <v>725.45900000000006</v>
      </c>
      <c r="H763" s="110">
        <f t="shared" si="224"/>
        <v>725.45900000000006</v>
      </c>
    </row>
    <row r="764" spans="1:8" s="173" customFormat="1" ht="96">
      <c r="A764" s="17" t="s">
        <v>246</v>
      </c>
      <c r="B764" s="17" t="s">
        <v>240</v>
      </c>
      <c r="C764" s="9" t="s">
        <v>211</v>
      </c>
      <c r="D764" s="25" t="s">
        <v>543</v>
      </c>
      <c r="E764" s="132" t="s">
        <v>544</v>
      </c>
      <c r="F764" s="110">
        <f>F765+F766</f>
        <v>284.94900000000001</v>
      </c>
      <c r="G764" s="110">
        <f t="shared" ref="G764:H764" si="225">G765+G766</f>
        <v>284.94900000000001</v>
      </c>
      <c r="H764" s="110">
        <f t="shared" si="225"/>
        <v>284.94900000000001</v>
      </c>
    </row>
    <row r="765" spans="1:8" s="173" customFormat="1">
      <c r="A765" s="17" t="s">
        <v>246</v>
      </c>
      <c r="B765" s="17" t="s">
        <v>240</v>
      </c>
      <c r="C765" s="9" t="s">
        <v>211</v>
      </c>
      <c r="D765" s="26" t="s">
        <v>550</v>
      </c>
      <c r="E765" s="136" t="s">
        <v>644</v>
      </c>
      <c r="F765" s="110">
        <v>218.858</v>
      </c>
      <c r="G765" s="110">
        <v>218.858</v>
      </c>
      <c r="H765" s="110">
        <v>218.858</v>
      </c>
    </row>
    <row r="766" spans="1:8" s="173" customFormat="1" ht="60">
      <c r="A766" s="17" t="s">
        <v>246</v>
      </c>
      <c r="B766" s="17" t="s">
        <v>240</v>
      </c>
      <c r="C766" s="9" t="s">
        <v>211</v>
      </c>
      <c r="D766" s="26">
        <v>119</v>
      </c>
      <c r="E766" s="136" t="s">
        <v>651</v>
      </c>
      <c r="F766" s="110">
        <v>66.090999999999994</v>
      </c>
      <c r="G766" s="110">
        <v>66.090999999999994</v>
      </c>
      <c r="H766" s="110">
        <v>66.090999999999994</v>
      </c>
    </row>
    <row r="767" spans="1:8" s="173" customFormat="1" ht="48">
      <c r="A767" s="17" t="s">
        <v>246</v>
      </c>
      <c r="B767" s="17" t="s">
        <v>240</v>
      </c>
      <c r="C767" s="9" t="s">
        <v>211</v>
      </c>
      <c r="D767" s="25" t="s">
        <v>282</v>
      </c>
      <c r="E767" s="132" t="s">
        <v>641</v>
      </c>
      <c r="F767" s="110">
        <f t="shared" ref="F767:H767" si="226">F768</f>
        <v>440.51</v>
      </c>
      <c r="G767" s="110">
        <f t="shared" si="226"/>
        <v>440.51</v>
      </c>
      <c r="H767" s="110">
        <f t="shared" si="226"/>
        <v>440.51</v>
      </c>
    </row>
    <row r="768" spans="1:8" s="173" customFormat="1" ht="84">
      <c r="A768" s="17" t="s">
        <v>246</v>
      </c>
      <c r="B768" s="17" t="s">
        <v>240</v>
      </c>
      <c r="C768" s="9" t="s">
        <v>211</v>
      </c>
      <c r="D768" s="17" t="s">
        <v>285</v>
      </c>
      <c r="E768" s="23" t="s">
        <v>621</v>
      </c>
      <c r="F768" s="110">
        <v>440.51</v>
      </c>
      <c r="G768" s="110">
        <v>440.51</v>
      </c>
      <c r="H768" s="110">
        <v>440.51</v>
      </c>
    </row>
    <row r="769" spans="1:8" s="173" customFormat="1" ht="36">
      <c r="A769" s="17" t="s">
        <v>246</v>
      </c>
      <c r="B769" s="17" t="s">
        <v>240</v>
      </c>
      <c r="C769" s="9" t="s">
        <v>691</v>
      </c>
      <c r="D769" s="17"/>
      <c r="E769" s="23" t="s">
        <v>664</v>
      </c>
      <c r="F769" s="110">
        <f t="shared" ref="F769:H771" si="227">F770</f>
        <v>1865</v>
      </c>
      <c r="G769" s="110">
        <f t="shared" si="227"/>
        <v>1865</v>
      </c>
      <c r="H769" s="110">
        <f t="shared" si="227"/>
        <v>1865</v>
      </c>
    </row>
    <row r="770" spans="1:8" s="173" customFormat="1" ht="84">
      <c r="A770" s="17" t="s">
        <v>246</v>
      </c>
      <c r="B770" s="17" t="s">
        <v>240</v>
      </c>
      <c r="C770" s="9" t="s">
        <v>692</v>
      </c>
      <c r="D770" s="17"/>
      <c r="E770" s="23" t="s">
        <v>1046</v>
      </c>
      <c r="F770" s="110">
        <f>F771</f>
        <v>1865</v>
      </c>
      <c r="G770" s="110">
        <f t="shared" si="227"/>
        <v>1865</v>
      </c>
      <c r="H770" s="110">
        <f t="shared" si="227"/>
        <v>1865</v>
      </c>
    </row>
    <row r="771" spans="1:8" s="173" customFormat="1" ht="48">
      <c r="A771" s="17" t="s">
        <v>246</v>
      </c>
      <c r="B771" s="17" t="s">
        <v>240</v>
      </c>
      <c r="C771" s="9" t="s">
        <v>692</v>
      </c>
      <c r="D771" s="28" t="s">
        <v>282</v>
      </c>
      <c r="E771" s="132" t="s">
        <v>641</v>
      </c>
      <c r="F771" s="110">
        <f>F772</f>
        <v>1865</v>
      </c>
      <c r="G771" s="110">
        <f t="shared" si="227"/>
        <v>1865</v>
      </c>
      <c r="H771" s="110">
        <f t="shared" si="227"/>
        <v>1865</v>
      </c>
    </row>
    <row r="772" spans="1:8" s="173" customFormat="1" ht="84">
      <c r="A772" s="17" t="s">
        <v>246</v>
      </c>
      <c r="B772" s="17" t="s">
        <v>240</v>
      </c>
      <c r="C772" s="9" t="s">
        <v>692</v>
      </c>
      <c r="D772" s="17" t="s">
        <v>285</v>
      </c>
      <c r="E772" s="23" t="s">
        <v>621</v>
      </c>
      <c r="F772" s="110">
        <v>1865</v>
      </c>
      <c r="G772" s="110">
        <v>1865</v>
      </c>
      <c r="H772" s="110">
        <v>1865</v>
      </c>
    </row>
    <row r="773" spans="1:8" s="173" customFormat="1" ht="36">
      <c r="A773" s="17" t="s">
        <v>246</v>
      </c>
      <c r="B773" s="9" t="s">
        <v>233</v>
      </c>
      <c r="C773" s="20"/>
      <c r="D773" s="19"/>
      <c r="E773" s="149" t="s">
        <v>814</v>
      </c>
      <c r="F773" s="120">
        <f>F774</f>
        <v>5411.8069999999998</v>
      </c>
      <c r="G773" s="120">
        <f>G775</f>
        <v>5411.8069999999998</v>
      </c>
      <c r="H773" s="120">
        <f>H775</f>
        <v>5411.8069999999998</v>
      </c>
    </row>
    <row r="774" spans="1:8" s="173" customFormat="1" ht="48">
      <c r="A774" s="174" t="s">
        <v>246</v>
      </c>
      <c r="B774" s="102" t="s">
        <v>233</v>
      </c>
      <c r="C774" s="102" t="s">
        <v>127</v>
      </c>
      <c r="D774" s="174"/>
      <c r="E774" s="175" t="s">
        <v>945</v>
      </c>
      <c r="F774" s="176">
        <f>F775</f>
        <v>5411.8069999999998</v>
      </c>
      <c r="G774" s="176">
        <f t="shared" ref="G774:H775" si="228">G775</f>
        <v>5411.8069999999998</v>
      </c>
      <c r="H774" s="176">
        <f t="shared" si="228"/>
        <v>5411.8069999999998</v>
      </c>
    </row>
    <row r="775" spans="1:8" s="173" customFormat="1">
      <c r="A775" s="17" t="s">
        <v>246</v>
      </c>
      <c r="B775" s="9" t="s">
        <v>233</v>
      </c>
      <c r="C775" s="9" t="s">
        <v>947</v>
      </c>
      <c r="D775" s="17"/>
      <c r="E775" s="23" t="s">
        <v>706</v>
      </c>
      <c r="F775" s="110">
        <f>F776</f>
        <v>5411.8069999999998</v>
      </c>
      <c r="G775" s="110">
        <f t="shared" si="228"/>
        <v>5411.8069999999998</v>
      </c>
      <c r="H775" s="110">
        <f t="shared" si="228"/>
        <v>5411.8069999999998</v>
      </c>
    </row>
    <row r="776" spans="1:8" s="173" customFormat="1" ht="36">
      <c r="A776" s="17" t="s">
        <v>246</v>
      </c>
      <c r="B776" s="9" t="s">
        <v>233</v>
      </c>
      <c r="C776" s="9" t="s">
        <v>948</v>
      </c>
      <c r="D776" s="17"/>
      <c r="E776" s="23" t="s">
        <v>1004</v>
      </c>
      <c r="F776" s="110">
        <f>F777+F782</f>
        <v>5411.8069999999998</v>
      </c>
      <c r="G776" s="110">
        <f t="shared" ref="G776:H776" si="229">G777+G782</f>
        <v>5411.8069999999998</v>
      </c>
      <c r="H776" s="110">
        <f t="shared" si="229"/>
        <v>5411.8069999999998</v>
      </c>
    </row>
    <row r="777" spans="1:8" s="173" customFormat="1" ht="60">
      <c r="A777" s="17" t="s">
        <v>246</v>
      </c>
      <c r="B777" s="9" t="s">
        <v>233</v>
      </c>
      <c r="C777" s="178" t="s">
        <v>968</v>
      </c>
      <c r="D777" s="17"/>
      <c r="E777" s="23" t="s">
        <v>857</v>
      </c>
      <c r="F777" s="110">
        <f>F778</f>
        <v>3111.509</v>
      </c>
      <c r="G777" s="110">
        <f t="shared" ref="G777:H777" si="230">G778</f>
        <v>3111.509</v>
      </c>
      <c r="H777" s="110">
        <f t="shared" si="230"/>
        <v>3111.509</v>
      </c>
    </row>
    <row r="778" spans="1:8" s="173" customFormat="1" ht="96">
      <c r="A778" s="17" t="s">
        <v>246</v>
      </c>
      <c r="B778" s="9" t="s">
        <v>233</v>
      </c>
      <c r="C778" s="178" t="s">
        <v>968</v>
      </c>
      <c r="D778" s="25" t="s">
        <v>543</v>
      </c>
      <c r="E778" s="132" t="s">
        <v>544</v>
      </c>
      <c r="F778" s="110">
        <f>F779+F780+F781</f>
        <v>3111.509</v>
      </c>
      <c r="G778" s="110">
        <f t="shared" ref="G778:H778" si="231">G779+G780+G781</f>
        <v>3111.509</v>
      </c>
      <c r="H778" s="110">
        <f t="shared" si="231"/>
        <v>3111.509</v>
      </c>
    </row>
    <row r="779" spans="1:8" s="173" customFormat="1" ht="36">
      <c r="A779" s="17" t="s">
        <v>246</v>
      </c>
      <c r="B779" s="9" t="s">
        <v>233</v>
      </c>
      <c r="C779" s="178" t="s">
        <v>968</v>
      </c>
      <c r="D779" s="26" t="s">
        <v>545</v>
      </c>
      <c r="E779" s="136" t="s">
        <v>170</v>
      </c>
      <c r="F779" s="110">
        <v>1889.7919999999999</v>
      </c>
      <c r="G779" s="110">
        <v>1889.7919999999999</v>
      </c>
      <c r="H779" s="110">
        <v>1889.7919999999999</v>
      </c>
    </row>
    <row r="780" spans="1:8" s="173" customFormat="1" ht="60">
      <c r="A780" s="17" t="s">
        <v>246</v>
      </c>
      <c r="B780" s="9" t="s">
        <v>233</v>
      </c>
      <c r="C780" s="178" t="s">
        <v>968</v>
      </c>
      <c r="D780" s="26" t="s">
        <v>546</v>
      </c>
      <c r="E780" s="136" t="s">
        <v>171</v>
      </c>
      <c r="F780" s="110">
        <v>500</v>
      </c>
      <c r="G780" s="110">
        <v>500</v>
      </c>
      <c r="H780" s="110">
        <v>500</v>
      </c>
    </row>
    <row r="781" spans="1:8" s="173" customFormat="1" ht="72">
      <c r="A781" s="17" t="s">
        <v>246</v>
      </c>
      <c r="B781" s="9" t="s">
        <v>233</v>
      </c>
      <c r="C781" s="178" t="s">
        <v>968</v>
      </c>
      <c r="D781" s="26">
        <v>129</v>
      </c>
      <c r="E781" s="136" t="s">
        <v>172</v>
      </c>
      <c r="F781" s="110">
        <v>721.71699999999998</v>
      </c>
      <c r="G781" s="110">
        <v>721.71699999999998</v>
      </c>
      <c r="H781" s="110">
        <v>721.71699999999998</v>
      </c>
    </row>
    <row r="782" spans="1:8" s="173" customFormat="1" ht="60">
      <c r="A782" s="17" t="s">
        <v>246</v>
      </c>
      <c r="B782" s="9" t="s">
        <v>233</v>
      </c>
      <c r="C782" s="185" t="s">
        <v>994</v>
      </c>
      <c r="D782" s="26"/>
      <c r="E782" s="136" t="s">
        <v>718</v>
      </c>
      <c r="F782" s="110">
        <f>F783</f>
        <v>2300.2979999999998</v>
      </c>
      <c r="G782" s="110">
        <f t="shared" ref="G782:H782" si="232">G783</f>
        <v>2300.2979999999998</v>
      </c>
      <c r="H782" s="110">
        <f t="shared" si="232"/>
        <v>2300.2979999999998</v>
      </c>
    </row>
    <row r="783" spans="1:8" s="173" customFormat="1" ht="96">
      <c r="A783" s="17" t="s">
        <v>246</v>
      </c>
      <c r="B783" s="9" t="s">
        <v>233</v>
      </c>
      <c r="C783" s="185" t="s">
        <v>994</v>
      </c>
      <c r="D783" s="25" t="s">
        <v>543</v>
      </c>
      <c r="E783" s="132" t="s">
        <v>544</v>
      </c>
      <c r="F783" s="110">
        <f>F784+F785</f>
        <v>2300.2979999999998</v>
      </c>
      <c r="G783" s="110">
        <f t="shared" ref="G783:H783" si="233">G784+G785</f>
        <v>2300.2979999999998</v>
      </c>
      <c r="H783" s="110">
        <f t="shared" si="233"/>
        <v>2300.2979999999998</v>
      </c>
    </row>
    <row r="784" spans="1:8" s="173" customFormat="1" ht="36">
      <c r="A784" s="17" t="s">
        <v>246</v>
      </c>
      <c r="B784" s="9" t="s">
        <v>233</v>
      </c>
      <c r="C784" s="185" t="s">
        <v>994</v>
      </c>
      <c r="D784" s="26" t="s">
        <v>545</v>
      </c>
      <c r="E784" s="136" t="s">
        <v>170</v>
      </c>
      <c r="F784" s="110">
        <v>1766.742</v>
      </c>
      <c r="G784" s="110">
        <v>1766.742</v>
      </c>
      <c r="H784" s="110">
        <v>1766.742</v>
      </c>
    </row>
    <row r="785" spans="1:8" s="173" customFormat="1" ht="72">
      <c r="A785" s="17" t="s">
        <v>246</v>
      </c>
      <c r="B785" s="9" t="s">
        <v>233</v>
      </c>
      <c r="C785" s="185" t="s">
        <v>994</v>
      </c>
      <c r="D785" s="26">
        <v>129</v>
      </c>
      <c r="E785" s="136" t="s">
        <v>172</v>
      </c>
      <c r="F785" s="110">
        <v>533.55600000000004</v>
      </c>
      <c r="G785" s="110">
        <v>533.55600000000004</v>
      </c>
      <c r="H785" s="110">
        <v>533.55600000000004</v>
      </c>
    </row>
    <row r="786" spans="1:8">
      <c r="A786" s="19">
        <v>10</v>
      </c>
      <c r="B786" s="20" t="s">
        <v>234</v>
      </c>
      <c r="C786" s="20"/>
      <c r="D786" s="19"/>
      <c r="E786" s="149" t="s">
        <v>304</v>
      </c>
      <c r="F786" s="120">
        <f>F787+F794+F807+F837</f>
        <v>61557.361999999994</v>
      </c>
      <c r="G786" s="120">
        <f t="shared" ref="G786:H786" si="234">G787+G794+G807+G837</f>
        <v>47274.299999999996</v>
      </c>
      <c r="H786" s="120">
        <f t="shared" si="234"/>
        <v>44653.035000000003</v>
      </c>
    </row>
    <row r="787" spans="1:8">
      <c r="A787" s="93">
        <v>10</v>
      </c>
      <c r="B787" s="93" t="s">
        <v>240</v>
      </c>
      <c r="C787" s="92"/>
      <c r="D787" s="93"/>
      <c r="E787" s="106" t="s">
        <v>28</v>
      </c>
      <c r="F787" s="121">
        <f t="shared" ref="F787:H788" si="235">F788</f>
        <v>4344.6760000000004</v>
      </c>
      <c r="G787" s="121">
        <f t="shared" si="235"/>
        <v>4344.6760000000004</v>
      </c>
      <c r="H787" s="121">
        <f t="shared" si="235"/>
        <v>4344.6760000000004</v>
      </c>
    </row>
    <row r="788" spans="1:8" ht="48">
      <c r="A788" s="17">
        <v>10</v>
      </c>
      <c r="B788" s="174" t="s">
        <v>240</v>
      </c>
      <c r="C788" s="102" t="s">
        <v>43</v>
      </c>
      <c r="D788" s="174"/>
      <c r="E788" s="175" t="s">
        <v>790</v>
      </c>
      <c r="F788" s="176">
        <f t="shared" si="235"/>
        <v>4344.6760000000004</v>
      </c>
      <c r="G788" s="176">
        <f t="shared" si="235"/>
        <v>4344.6760000000004</v>
      </c>
      <c r="H788" s="176">
        <f t="shared" si="235"/>
        <v>4344.6760000000004</v>
      </c>
    </row>
    <row r="789" spans="1:8" s="163" customFormat="1" ht="36">
      <c r="A789" s="17">
        <v>10</v>
      </c>
      <c r="B789" s="17" t="s">
        <v>240</v>
      </c>
      <c r="C789" s="9" t="s">
        <v>44</v>
      </c>
      <c r="D789" s="17"/>
      <c r="E789" s="23" t="s">
        <v>710</v>
      </c>
      <c r="F789" s="110">
        <f>F793</f>
        <v>4344.6760000000004</v>
      </c>
      <c r="G789" s="110">
        <f>G793</f>
        <v>4344.6760000000004</v>
      </c>
      <c r="H789" s="110">
        <f>H793</f>
        <v>4344.6760000000004</v>
      </c>
    </row>
    <row r="790" spans="1:8" s="163" customFormat="1" ht="60">
      <c r="A790" s="17">
        <v>10</v>
      </c>
      <c r="B790" s="17" t="s">
        <v>240</v>
      </c>
      <c r="C790" s="9" t="s">
        <v>102</v>
      </c>
      <c r="D790" s="17"/>
      <c r="E790" s="23" t="s">
        <v>712</v>
      </c>
      <c r="F790" s="110">
        <f>F792</f>
        <v>4344.6760000000004</v>
      </c>
      <c r="G790" s="110">
        <f>G792</f>
        <v>4344.6760000000004</v>
      </c>
      <c r="H790" s="110">
        <f>H792</f>
        <v>4344.6760000000004</v>
      </c>
    </row>
    <row r="791" spans="1:8" s="163" customFormat="1" ht="36">
      <c r="A791" s="17">
        <v>10</v>
      </c>
      <c r="B791" s="17" t="s">
        <v>240</v>
      </c>
      <c r="C791" s="178" t="s">
        <v>753</v>
      </c>
      <c r="D791" s="17"/>
      <c r="E791" s="23" t="s">
        <v>754</v>
      </c>
      <c r="F791" s="110">
        <f>F792</f>
        <v>4344.6760000000004</v>
      </c>
      <c r="G791" s="110">
        <f t="shared" ref="G791:H791" si="236">G792</f>
        <v>4344.6760000000004</v>
      </c>
      <c r="H791" s="110">
        <f t="shared" si="236"/>
        <v>4344.6760000000004</v>
      </c>
    </row>
    <row r="792" spans="1:8" ht="24">
      <c r="A792" s="17">
        <v>10</v>
      </c>
      <c r="B792" s="17" t="s">
        <v>240</v>
      </c>
      <c r="C792" s="178" t="s">
        <v>753</v>
      </c>
      <c r="D792" s="25" t="s">
        <v>551</v>
      </c>
      <c r="E792" s="132" t="s">
        <v>14</v>
      </c>
      <c r="F792" s="110">
        <f>F793</f>
        <v>4344.6760000000004</v>
      </c>
      <c r="G792" s="110">
        <f>G793</f>
        <v>4344.6760000000004</v>
      </c>
      <c r="H792" s="110">
        <f>H793</f>
        <v>4344.6760000000004</v>
      </c>
    </row>
    <row r="793" spans="1:8" ht="24">
      <c r="A793" s="17" t="s">
        <v>305</v>
      </c>
      <c r="B793" s="17" t="s">
        <v>240</v>
      </c>
      <c r="C793" s="178" t="s">
        <v>753</v>
      </c>
      <c r="D793" s="17">
        <v>312</v>
      </c>
      <c r="E793" s="23" t="s">
        <v>536</v>
      </c>
      <c r="F793" s="110">
        <v>4344.6760000000004</v>
      </c>
      <c r="G793" s="110">
        <v>4344.6760000000004</v>
      </c>
      <c r="H793" s="110">
        <v>4344.6760000000004</v>
      </c>
    </row>
    <row r="794" spans="1:8" ht="24">
      <c r="A794" s="93" t="s">
        <v>305</v>
      </c>
      <c r="B794" s="93" t="s">
        <v>306</v>
      </c>
      <c r="C794" s="92"/>
      <c r="D794" s="93"/>
      <c r="E794" s="106" t="s">
        <v>307</v>
      </c>
      <c r="F794" s="121">
        <f>F801+F795</f>
        <v>12144</v>
      </c>
      <c r="G794" s="121">
        <f t="shared" ref="G794:H794" si="237">G801+G795</f>
        <v>9144</v>
      </c>
      <c r="H794" s="121">
        <f t="shared" si="237"/>
        <v>9144</v>
      </c>
    </row>
    <row r="795" spans="1:8" s="222" customFormat="1" ht="48">
      <c r="A795" s="174" t="s">
        <v>305</v>
      </c>
      <c r="B795" s="174" t="s">
        <v>306</v>
      </c>
      <c r="C795" s="102" t="s">
        <v>132</v>
      </c>
      <c r="D795" s="174"/>
      <c r="E795" s="175" t="s">
        <v>993</v>
      </c>
      <c r="F795" s="176">
        <f t="shared" ref="F795:H799" si="238">F796</f>
        <v>3000</v>
      </c>
      <c r="G795" s="176">
        <f t="shared" si="238"/>
        <v>0</v>
      </c>
      <c r="H795" s="176">
        <f t="shared" si="238"/>
        <v>0</v>
      </c>
    </row>
    <row r="796" spans="1:8" s="222" customFormat="1">
      <c r="A796" s="17" t="s">
        <v>305</v>
      </c>
      <c r="B796" s="17" t="s">
        <v>306</v>
      </c>
      <c r="C796" s="9" t="s">
        <v>142</v>
      </c>
      <c r="D796" s="17"/>
      <c r="E796" s="23" t="s">
        <v>541</v>
      </c>
      <c r="F796" s="110">
        <f t="shared" si="238"/>
        <v>3000</v>
      </c>
      <c r="G796" s="110">
        <f t="shared" si="238"/>
        <v>0</v>
      </c>
      <c r="H796" s="110">
        <f t="shared" si="238"/>
        <v>0</v>
      </c>
    </row>
    <row r="797" spans="1:8" s="222" customFormat="1" ht="36">
      <c r="A797" s="17" t="s">
        <v>305</v>
      </c>
      <c r="B797" s="17" t="s">
        <v>306</v>
      </c>
      <c r="C797" s="9" t="s">
        <v>143</v>
      </c>
      <c r="D797" s="17"/>
      <c r="E797" s="23" t="s">
        <v>374</v>
      </c>
      <c r="F797" s="110">
        <f t="shared" si="238"/>
        <v>3000</v>
      </c>
      <c r="G797" s="110">
        <f t="shared" si="238"/>
        <v>0</v>
      </c>
      <c r="H797" s="110">
        <f t="shared" si="238"/>
        <v>0</v>
      </c>
    </row>
    <row r="798" spans="1:8" s="222" customFormat="1" ht="60">
      <c r="A798" s="17" t="s">
        <v>305</v>
      </c>
      <c r="B798" s="17" t="s">
        <v>306</v>
      </c>
      <c r="C798" s="9" t="s">
        <v>361</v>
      </c>
      <c r="D798" s="17"/>
      <c r="E798" s="23" t="s">
        <v>112</v>
      </c>
      <c r="F798" s="110">
        <f t="shared" si="238"/>
        <v>3000</v>
      </c>
      <c r="G798" s="110">
        <f t="shared" si="238"/>
        <v>0</v>
      </c>
      <c r="H798" s="110">
        <f t="shared" si="238"/>
        <v>0</v>
      </c>
    </row>
    <row r="799" spans="1:8" s="222" customFormat="1" ht="24">
      <c r="A799" s="17" t="s">
        <v>305</v>
      </c>
      <c r="B799" s="17" t="s">
        <v>306</v>
      </c>
      <c r="C799" s="9" t="s">
        <v>361</v>
      </c>
      <c r="D799" s="25" t="s">
        <v>551</v>
      </c>
      <c r="E799" s="132" t="s">
        <v>14</v>
      </c>
      <c r="F799" s="110">
        <f t="shared" si="238"/>
        <v>3000</v>
      </c>
      <c r="G799" s="110">
        <f t="shared" si="238"/>
        <v>0</v>
      </c>
      <c r="H799" s="110">
        <f t="shared" si="238"/>
        <v>0</v>
      </c>
    </row>
    <row r="800" spans="1:8" s="222" customFormat="1" ht="48">
      <c r="A800" s="17" t="s">
        <v>305</v>
      </c>
      <c r="B800" s="17" t="s">
        <v>306</v>
      </c>
      <c r="C800" s="9" t="s">
        <v>361</v>
      </c>
      <c r="D800" s="17">
        <v>321</v>
      </c>
      <c r="E800" s="23" t="s">
        <v>131</v>
      </c>
      <c r="F800" s="110">
        <v>3000</v>
      </c>
      <c r="G800" s="110">
        <v>0</v>
      </c>
      <c r="H800" s="110">
        <v>0</v>
      </c>
    </row>
    <row r="801" spans="1:8" ht="48">
      <c r="A801" s="174" t="s">
        <v>305</v>
      </c>
      <c r="B801" s="174" t="s">
        <v>306</v>
      </c>
      <c r="C801" s="102" t="s">
        <v>43</v>
      </c>
      <c r="D801" s="174"/>
      <c r="E801" s="175" t="s">
        <v>790</v>
      </c>
      <c r="F801" s="176">
        <f>F803</f>
        <v>9144</v>
      </c>
      <c r="G801" s="176">
        <f>G803</f>
        <v>9144</v>
      </c>
      <c r="H801" s="176">
        <f>H803</f>
        <v>9144</v>
      </c>
    </row>
    <row r="802" spans="1:8" ht="36">
      <c r="A802" s="17" t="s">
        <v>305</v>
      </c>
      <c r="B802" s="17" t="s">
        <v>306</v>
      </c>
      <c r="C802" s="9" t="s">
        <v>44</v>
      </c>
      <c r="D802" s="17"/>
      <c r="E802" s="23" t="s">
        <v>710</v>
      </c>
      <c r="F802" s="110">
        <f>F803</f>
        <v>9144</v>
      </c>
      <c r="G802" s="110">
        <f t="shared" ref="G802:H802" si="239">G803</f>
        <v>9144</v>
      </c>
      <c r="H802" s="110">
        <f t="shared" si="239"/>
        <v>9144</v>
      </c>
    </row>
    <row r="803" spans="1:8" ht="48">
      <c r="A803" s="17" t="s">
        <v>305</v>
      </c>
      <c r="B803" s="17" t="s">
        <v>306</v>
      </c>
      <c r="C803" s="9" t="s">
        <v>45</v>
      </c>
      <c r="D803" s="9"/>
      <c r="E803" s="23" t="s">
        <v>711</v>
      </c>
      <c r="F803" s="110">
        <f t="shared" ref="F803:H805" si="240">F804</f>
        <v>9144</v>
      </c>
      <c r="G803" s="110">
        <f t="shared" si="240"/>
        <v>9144</v>
      </c>
      <c r="H803" s="110">
        <f t="shared" si="240"/>
        <v>9144</v>
      </c>
    </row>
    <row r="804" spans="1:8" ht="120">
      <c r="A804" s="17" t="s">
        <v>305</v>
      </c>
      <c r="B804" s="17" t="s">
        <v>306</v>
      </c>
      <c r="C804" s="9" t="s">
        <v>755</v>
      </c>
      <c r="D804" s="17"/>
      <c r="E804" s="23" t="s">
        <v>122</v>
      </c>
      <c r="F804" s="110">
        <f t="shared" si="240"/>
        <v>9144</v>
      </c>
      <c r="G804" s="110">
        <f t="shared" si="240"/>
        <v>9144</v>
      </c>
      <c r="H804" s="110">
        <f t="shared" si="240"/>
        <v>9144</v>
      </c>
    </row>
    <row r="805" spans="1:8" s="173" customFormat="1" ht="24">
      <c r="A805" s="17" t="s">
        <v>305</v>
      </c>
      <c r="B805" s="17" t="s">
        <v>306</v>
      </c>
      <c r="C805" s="9" t="s">
        <v>755</v>
      </c>
      <c r="D805" s="25" t="s">
        <v>551</v>
      </c>
      <c r="E805" s="132" t="s">
        <v>14</v>
      </c>
      <c r="F805" s="110">
        <f t="shared" si="240"/>
        <v>9144</v>
      </c>
      <c r="G805" s="110">
        <f t="shared" si="240"/>
        <v>9144</v>
      </c>
      <c r="H805" s="110">
        <f t="shared" si="240"/>
        <v>9144</v>
      </c>
    </row>
    <row r="806" spans="1:8" s="173" customFormat="1" ht="48">
      <c r="A806" s="17" t="s">
        <v>305</v>
      </c>
      <c r="B806" s="17" t="s">
        <v>306</v>
      </c>
      <c r="C806" s="9" t="s">
        <v>755</v>
      </c>
      <c r="D806" s="17">
        <v>313</v>
      </c>
      <c r="E806" s="23" t="s">
        <v>62</v>
      </c>
      <c r="F806" s="110">
        <v>9144</v>
      </c>
      <c r="G806" s="110">
        <v>9144</v>
      </c>
      <c r="H806" s="110">
        <v>9144</v>
      </c>
    </row>
    <row r="807" spans="1:8">
      <c r="A807" s="93" t="s">
        <v>305</v>
      </c>
      <c r="B807" s="93" t="s">
        <v>233</v>
      </c>
      <c r="C807" s="104"/>
      <c r="D807" s="105"/>
      <c r="E807" s="150" t="s">
        <v>29</v>
      </c>
      <c r="F807" s="121">
        <f>F808+F816+F822+F831</f>
        <v>44561.685999999994</v>
      </c>
      <c r="G807" s="121">
        <f t="shared" ref="G807:H807" si="241">G808+G816+G822+G831</f>
        <v>33278.623999999996</v>
      </c>
      <c r="H807" s="121">
        <f t="shared" si="241"/>
        <v>30657.359000000004</v>
      </c>
    </row>
    <row r="808" spans="1:8" ht="48">
      <c r="A808" s="17" t="s">
        <v>305</v>
      </c>
      <c r="B808" s="17" t="s">
        <v>233</v>
      </c>
      <c r="C808" s="102" t="s">
        <v>132</v>
      </c>
      <c r="D808" s="174"/>
      <c r="E808" s="175" t="s">
        <v>993</v>
      </c>
      <c r="F808" s="110">
        <f>F809</f>
        <v>19863.7</v>
      </c>
      <c r="G808" s="110">
        <f t="shared" ref="G808:H810" si="242">G809</f>
        <v>19863.7</v>
      </c>
      <c r="H808" s="110">
        <f t="shared" si="242"/>
        <v>19863.7</v>
      </c>
    </row>
    <row r="809" spans="1:8" ht="24">
      <c r="A809" s="17" t="s">
        <v>305</v>
      </c>
      <c r="B809" s="17" t="s">
        <v>233</v>
      </c>
      <c r="C809" s="9" t="s">
        <v>133</v>
      </c>
      <c r="D809" s="17"/>
      <c r="E809" s="23" t="s">
        <v>111</v>
      </c>
      <c r="F809" s="110">
        <f>F810</f>
        <v>19863.7</v>
      </c>
      <c r="G809" s="110">
        <f t="shared" si="242"/>
        <v>19863.7</v>
      </c>
      <c r="H809" s="110">
        <f t="shared" si="242"/>
        <v>19863.7</v>
      </c>
    </row>
    <row r="810" spans="1:8" ht="96">
      <c r="A810" s="17" t="s">
        <v>305</v>
      </c>
      <c r="B810" s="17" t="s">
        <v>233</v>
      </c>
      <c r="C810" s="9" t="s">
        <v>202</v>
      </c>
      <c r="D810" s="17"/>
      <c r="E810" s="23" t="s">
        <v>159</v>
      </c>
      <c r="F810" s="110">
        <f>F811</f>
        <v>19863.7</v>
      </c>
      <c r="G810" s="110">
        <f t="shared" si="242"/>
        <v>19863.7</v>
      </c>
      <c r="H810" s="110">
        <f t="shared" si="242"/>
        <v>19863.7</v>
      </c>
    </row>
    <row r="811" spans="1:8" ht="84">
      <c r="A811" s="17" t="s">
        <v>305</v>
      </c>
      <c r="B811" s="17" t="s">
        <v>233</v>
      </c>
      <c r="C811" s="9" t="s">
        <v>497</v>
      </c>
      <c r="D811" s="137"/>
      <c r="E811" s="138" t="s">
        <v>218</v>
      </c>
      <c r="F811" s="110">
        <f>F815+F812</f>
        <v>19863.7</v>
      </c>
      <c r="G811" s="110">
        <f>G815+G812</f>
        <v>19863.7</v>
      </c>
      <c r="H811" s="110">
        <f>H815+H812</f>
        <v>19863.7</v>
      </c>
    </row>
    <row r="812" spans="1:8" ht="36">
      <c r="A812" s="17" t="s">
        <v>305</v>
      </c>
      <c r="B812" s="17" t="s">
        <v>233</v>
      </c>
      <c r="C812" s="9" t="s">
        <v>497</v>
      </c>
      <c r="D812" s="25" t="s">
        <v>242</v>
      </c>
      <c r="E812" s="132" t="s">
        <v>654</v>
      </c>
      <c r="F812" s="110">
        <f>F813</f>
        <v>595.9</v>
      </c>
      <c r="G812" s="110">
        <f t="shared" ref="G812:H812" si="243">G813</f>
        <v>595.9</v>
      </c>
      <c r="H812" s="110">
        <f t="shared" si="243"/>
        <v>595.9</v>
      </c>
    </row>
    <row r="813" spans="1:8" ht="24">
      <c r="A813" s="17" t="s">
        <v>305</v>
      </c>
      <c r="B813" s="17" t="s">
        <v>233</v>
      </c>
      <c r="C813" s="9" t="s">
        <v>497</v>
      </c>
      <c r="D813" s="17" t="s">
        <v>244</v>
      </c>
      <c r="E813" s="23" t="s">
        <v>640</v>
      </c>
      <c r="F813" s="110">
        <v>595.9</v>
      </c>
      <c r="G813" s="110">
        <v>595.9</v>
      </c>
      <c r="H813" s="110">
        <v>595.9</v>
      </c>
    </row>
    <row r="814" spans="1:8" ht="24">
      <c r="A814" s="17" t="s">
        <v>305</v>
      </c>
      <c r="B814" s="17" t="s">
        <v>233</v>
      </c>
      <c r="C814" s="9" t="s">
        <v>497</v>
      </c>
      <c r="D814" s="25" t="s">
        <v>551</v>
      </c>
      <c r="E814" s="132" t="s">
        <v>14</v>
      </c>
      <c r="F814" s="110">
        <f>F815</f>
        <v>19267.8</v>
      </c>
      <c r="G814" s="110">
        <f t="shared" ref="G814:H814" si="244">G815</f>
        <v>19267.8</v>
      </c>
      <c r="H814" s="110">
        <f t="shared" si="244"/>
        <v>19267.8</v>
      </c>
    </row>
    <row r="815" spans="1:8" ht="48">
      <c r="A815" s="17" t="s">
        <v>305</v>
      </c>
      <c r="B815" s="17" t="s">
        <v>233</v>
      </c>
      <c r="C815" s="9" t="s">
        <v>497</v>
      </c>
      <c r="D815" s="17">
        <v>321</v>
      </c>
      <c r="E815" s="23" t="s">
        <v>131</v>
      </c>
      <c r="F815" s="110">
        <v>19267.8</v>
      </c>
      <c r="G815" s="110">
        <v>19267.8</v>
      </c>
      <c r="H815" s="110">
        <v>19267.8</v>
      </c>
    </row>
    <row r="816" spans="1:8" ht="36">
      <c r="A816" s="174" t="s">
        <v>305</v>
      </c>
      <c r="B816" s="174" t="s">
        <v>233</v>
      </c>
      <c r="C816" s="102" t="s">
        <v>396</v>
      </c>
      <c r="D816" s="102"/>
      <c r="E816" s="175" t="s">
        <v>992</v>
      </c>
      <c r="F816" s="176">
        <f>F817</f>
        <v>1338.124</v>
      </c>
      <c r="G816" s="176">
        <f t="shared" ref="G816:H818" si="245">G817</f>
        <v>1338.124</v>
      </c>
      <c r="H816" s="176">
        <f t="shared" si="245"/>
        <v>1132.259</v>
      </c>
    </row>
    <row r="817" spans="1:8" ht="36">
      <c r="A817" s="17" t="s">
        <v>305</v>
      </c>
      <c r="B817" s="17" t="s">
        <v>233</v>
      </c>
      <c r="C817" s="9" t="s">
        <v>524</v>
      </c>
      <c r="D817" s="9"/>
      <c r="E817" s="23" t="s">
        <v>662</v>
      </c>
      <c r="F817" s="110">
        <f>F818</f>
        <v>1338.124</v>
      </c>
      <c r="G817" s="110">
        <f t="shared" si="245"/>
        <v>1338.124</v>
      </c>
      <c r="H817" s="110">
        <f t="shared" si="245"/>
        <v>1132.259</v>
      </c>
    </row>
    <row r="818" spans="1:8" ht="36">
      <c r="A818" s="17" t="s">
        <v>305</v>
      </c>
      <c r="B818" s="17" t="s">
        <v>233</v>
      </c>
      <c r="C818" s="9" t="s">
        <v>526</v>
      </c>
      <c r="D818" s="9"/>
      <c r="E818" s="23" t="s">
        <v>676</v>
      </c>
      <c r="F818" s="110">
        <f>F819</f>
        <v>1338.124</v>
      </c>
      <c r="G818" s="110">
        <f t="shared" si="245"/>
        <v>1338.124</v>
      </c>
      <c r="H818" s="110">
        <f t="shared" si="245"/>
        <v>1132.259</v>
      </c>
    </row>
    <row r="819" spans="1:8" ht="36">
      <c r="A819" s="17" t="s">
        <v>305</v>
      </c>
      <c r="B819" s="17" t="s">
        <v>233</v>
      </c>
      <c r="C819" s="9" t="s">
        <v>693</v>
      </c>
      <c r="D819" s="9"/>
      <c r="E819" s="23" t="s">
        <v>31</v>
      </c>
      <c r="F819" s="110">
        <f t="shared" ref="F819:H820" si="246">F820</f>
        <v>1338.124</v>
      </c>
      <c r="G819" s="110">
        <f t="shared" si="246"/>
        <v>1338.124</v>
      </c>
      <c r="H819" s="110">
        <f t="shared" si="246"/>
        <v>1132.259</v>
      </c>
    </row>
    <row r="820" spans="1:8" ht="24">
      <c r="A820" s="17" t="s">
        <v>305</v>
      </c>
      <c r="B820" s="17" t="s">
        <v>233</v>
      </c>
      <c r="C820" s="9" t="s">
        <v>693</v>
      </c>
      <c r="D820" s="25" t="s">
        <v>551</v>
      </c>
      <c r="E820" s="132" t="s">
        <v>14</v>
      </c>
      <c r="F820" s="110">
        <f t="shared" si="246"/>
        <v>1338.124</v>
      </c>
      <c r="G820" s="110">
        <f t="shared" si="246"/>
        <v>1338.124</v>
      </c>
      <c r="H820" s="110">
        <f t="shared" si="246"/>
        <v>1132.259</v>
      </c>
    </row>
    <row r="821" spans="1:8" ht="24">
      <c r="A821" s="17" t="s">
        <v>305</v>
      </c>
      <c r="B821" s="17" t="s">
        <v>233</v>
      </c>
      <c r="C821" s="9" t="s">
        <v>693</v>
      </c>
      <c r="D821" s="17" t="s">
        <v>118</v>
      </c>
      <c r="E821" s="23" t="s">
        <v>119</v>
      </c>
      <c r="F821" s="110">
        <v>1338.124</v>
      </c>
      <c r="G821" s="110">
        <v>1338.124</v>
      </c>
      <c r="H821" s="110">
        <v>1132.259</v>
      </c>
    </row>
    <row r="822" spans="1:8" ht="48">
      <c r="A822" s="174" t="s">
        <v>305</v>
      </c>
      <c r="B822" s="174" t="s">
        <v>233</v>
      </c>
      <c r="C822" s="102" t="s">
        <v>43</v>
      </c>
      <c r="D822" s="174"/>
      <c r="E822" s="175" t="s">
        <v>790</v>
      </c>
      <c r="F822" s="176">
        <f>F823</f>
        <v>19322.8</v>
      </c>
      <c r="G822" s="176">
        <f t="shared" ref="G822:H822" si="247">G823</f>
        <v>12076.8</v>
      </c>
      <c r="H822" s="176">
        <f t="shared" si="247"/>
        <v>9661.4</v>
      </c>
    </row>
    <row r="823" spans="1:8" ht="36">
      <c r="A823" s="17" t="s">
        <v>305</v>
      </c>
      <c r="B823" s="17" t="s">
        <v>233</v>
      </c>
      <c r="C823" s="9" t="s">
        <v>44</v>
      </c>
      <c r="D823" s="9"/>
      <c r="E823" s="23" t="s">
        <v>710</v>
      </c>
      <c r="F823" s="110">
        <f>F824</f>
        <v>19322.8</v>
      </c>
      <c r="G823" s="110">
        <f>G824</f>
        <v>12076.8</v>
      </c>
      <c r="H823" s="110">
        <f>H824</f>
        <v>9661.4</v>
      </c>
    </row>
    <row r="824" spans="1:8" ht="48">
      <c r="A824" s="17" t="s">
        <v>305</v>
      </c>
      <c r="B824" s="17" t="s">
        <v>233</v>
      </c>
      <c r="C824" s="9" t="s">
        <v>45</v>
      </c>
      <c r="D824" s="9"/>
      <c r="E824" s="23" t="s">
        <v>711</v>
      </c>
      <c r="F824" s="110">
        <f>F828+F825</f>
        <v>19322.8</v>
      </c>
      <c r="G824" s="110">
        <f>G828+G825</f>
        <v>12076.8</v>
      </c>
      <c r="H824" s="110">
        <f>H828+H825</f>
        <v>9661.4</v>
      </c>
    </row>
    <row r="825" spans="1:8" ht="84">
      <c r="A825" s="17" t="s">
        <v>305</v>
      </c>
      <c r="B825" s="17" t="s">
        <v>233</v>
      </c>
      <c r="C825" s="27" t="s">
        <v>756</v>
      </c>
      <c r="D825" s="137"/>
      <c r="E825" s="139" t="s">
        <v>576</v>
      </c>
      <c r="F825" s="110">
        <f t="shared" ref="F825:H826" si="248">F826</f>
        <v>9661.4</v>
      </c>
      <c r="G825" s="110">
        <f t="shared" si="248"/>
        <v>4830.7</v>
      </c>
      <c r="H825" s="110">
        <f t="shared" si="248"/>
        <v>4830.7</v>
      </c>
    </row>
    <row r="826" spans="1:8" ht="48">
      <c r="A826" s="17" t="s">
        <v>305</v>
      </c>
      <c r="B826" s="17" t="s">
        <v>233</v>
      </c>
      <c r="C826" s="27" t="s">
        <v>756</v>
      </c>
      <c r="D826" s="25">
        <v>400</v>
      </c>
      <c r="E826" s="132" t="s">
        <v>197</v>
      </c>
      <c r="F826" s="110">
        <f t="shared" si="248"/>
        <v>9661.4</v>
      </c>
      <c r="G826" s="110">
        <f t="shared" si="248"/>
        <v>4830.7</v>
      </c>
      <c r="H826" s="110">
        <f t="shared" si="248"/>
        <v>4830.7</v>
      </c>
    </row>
    <row r="827" spans="1:8" ht="60">
      <c r="A827" s="17" t="s">
        <v>305</v>
      </c>
      <c r="B827" s="17" t="s">
        <v>233</v>
      </c>
      <c r="C827" s="27" t="s">
        <v>756</v>
      </c>
      <c r="D827" s="17">
        <v>412</v>
      </c>
      <c r="E827" s="23" t="s">
        <v>182</v>
      </c>
      <c r="F827" s="110">
        <v>9661.4</v>
      </c>
      <c r="G827" s="110">
        <v>4830.7</v>
      </c>
      <c r="H827" s="110">
        <v>4830.7</v>
      </c>
    </row>
    <row r="828" spans="1:8" ht="120">
      <c r="A828" s="17" t="s">
        <v>305</v>
      </c>
      <c r="B828" s="17" t="s">
        <v>233</v>
      </c>
      <c r="C828" s="27" t="s">
        <v>1014</v>
      </c>
      <c r="D828" s="137"/>
      <c r="E828" s="139" t="s">
        <v>78</v>
      </c>
      <c r="F828" s="110">
        <f t="shared" ref="F828:H829" si="249">F829</f>
        <v>9661.4</v>
      </c>
      <c r="G828" s="110">
        <f t="shared" si="249"/>
        <v>7246.1</v>
      </c>
      <c r="H828" s="110">
        <f t="shared" si="249"/>
        <v>4830.7</v>
      </c>
    </row>
    <row r="829" spans="1:8" ht="48">
      <c r="A829" s="17" t="s">
        <v>305</v>
      </c>
      <c r="B829" s="17" t="s">
        <v>233</v>
      </c>
      <c r="C829" s="27" t="s">
        <v>1014</v>
      </c>
      <c r="D829" s="25">
        <v>400</v>
      </c>
      <c r="E829" s="132" t="s">
        <v>197</v>
      </c>
      <c r="F829" s="110">
        <f t="shared" si="249"/>
        <v>9661.4</v>
      </c>
      <c r="G829" s="110">
        <f t="shared" si="249"/>
        <v>7246.1</v>
      </c>
      <c r="H829" s="110">
        <f t="shared" si="249"/>
        <v>4830.7</v>
      </c>
    </row>
    <row r="830" spans="1:8" s="173" customFormat="1" ht="60">
      <c r="A830" s="17" t="s">
        <v>305</v>
      </c>
      <c r="B830" s="17" t="s">
        <v>233</v>
      </c>
      <c r="C830" s="27" t="s">
        <v>1014</v>
      </c>
      <c r="D830" s="17">
        <v>412</v>
      </c>
      <c r="E830" s="23" t="s">
        <v>182</v>
      </c>
      <c r="F830" s="110">
        <v>9661.4</v>
      </c>
      <c r="G830" s="125">
        <v>7246.1</v>
      </c>
      <c r="H830" s="125">
        <v>4830.7</v>
      </c>
    </row>
    <row r="831" spans="1:8" s="173" customFormat="1" ht="60">
      <c r="A831" s="17" t="s">
        <v>305</v>
      </c>
      <c r="B831" s="17" t="s">
        <v>233</v>
      </c>
      <c r="C831" s="179" t="s">
        <v>257</v>
      </c>
      <c r="D831" s="174"/>
      <c r="E831" s="175" t="s">
        <v>961</v>
      </c>
      <c r="F831" s="110">
        <f>F832</f>
        <v>4037.0619999999999</v>
      </c>
      <c r="G831" s="110">
        <f t="shared" ref="G831:H835" si="250">G832</f>
        <v>0</v>
      </c>
      <c r="H831" s="110">
        <f t="shared" si="250"/>
        <v>0</v>
      </c>
    </row>
    <row r="832" spans="1:8" s="173" customFormat="1" ht="60">
      <c r="A832" s="17" t="s">
        <v>305</v>
      </c>
      <c r="B832" s="17" t="s">
        <v>233</v>
      </c>
      <c r="C832" s="27" t="s">
        <v>258</v>
      </c>
      <c r="D832" s="17"/>
      <c r="E832" s="23" t="s">
        <v>863</v>
      </c>
      <c r="F832" s="110">
        <f>F833</f>
        <v>4037.0619999999999</v>
      </c>
      <c r="G832" s="110">
        <f t="shared" si="250"/>
        <v>0</v>
      </c>
      <c r="H832" s="110">
        <f t="shared" si="250"/>
        <v>0</v>
      </c>
    </row>
    <row r="833" spans="1:8" s="173" customFormat="1" ht="24">
      <c r="A833" s="17" t="s">
        <v>305</v>
      </c>
      <c r="B833" s="17" t="s">
        <v>233</v>
      </c>
      <c r="C833" s="199" t="s">
        <v>890</v>
      </c>
      <c r="D833" s="17"/>
      <c r="E833" s="23" t="s">
        <v>887</v>
      </c>
      <c r="F833" s="110">
        <f>F834</f>
        <v>4037.0619999999999</v>
      </c>
      <c r="G833" s="110">
        <f t="shared" si="250"/>
        <v>0</v>
      </c>
      <c r="H833" s="110">
        <f t="shared" si="250"/>
        <v>0</v>
      </c>
    </row>
    <row r="834" spans="1:8" s="173" customFormat="1" ht="72">
      <c r="A834" s="17" t="s">
        <v>305</v>
      </c>
      <c r="B834" s="17" t="s">
        <v>233</v>
      </c>
      <c r="C834" s="27" t="s">
        <v>889</v>
      </c>
      <c r="D834" s="17"/>
      <c r="E834" s="23" t="s">
        <v>888</v>
      </c>
      <c r="F834" s="110">
        <f>F835</f>
        <v>4037.0619999999999</v>
      </c>
      <c r="G834" s="110">
        <f t="shared" si="250"/>
        <v>0</v>
      </c>
      <c r="H834" s="110">
        <f t="shared" si="250"/>
        <v>0</v>
      </c>
    </row>
    <row r="835" spans="1:8" s="173" customFormat="1" ht="24">
      <c r="A835" s="17" t="s">
        <v>305</v>
      </c>
      <c r="B835" s="17" t="s">
        <v>233</v>
      </c>
      <c r="C835" s="27" t="s">
        <v>889</v>
      </c>
      <c r="D835" s="25" t="s">
        <v>551</v>
      </c>
      <c r="E835" s="132" t="s">
        <v>14</v>
      </c>
      <c r="F835" s="110">
        <f>F836</f>
        <v>4037.0619999999999</v>
      </c>
      <c r="G835" s="110">
        <f t="shared" si="250"/>
        <v>0</v>
      </c>
      <c r="H835" s="110">
        <f t="shared" si="250"/>
        <v>0</v>
      </c>
    </row>
    <row r="836" spans="1:8" s="173" customFormat="1" ht="24">
      <c r="A836" s="17" t="s">
        <v>305</v>
      </c>
      <c r="B836" s="17" t="s">
        <v>233</v>
      </c>
      <c r="C836" s="27" t="s">
        <v>889</v>
      </c>
      <c r="D836" s="17" t="s">
        <v>118</v>
      </c>
      <c r="E836" s="23" t="s">
        <v>119</v>
      </c>
      <c r="F836" s="110">
        <v>4037.0619999999999</v>
      </c>
      <c r="G836" s="125">
        <v>0</v>
      </c>
      <c r="H836" s="125">
        <v>0</v>
      </c>
    </row>
    <row r="837" spans="1:8" ht="24">
      <c r="A837" s="93">
        <v>10</v>
      </c>
      <c r="B837" s="92" t="s">
        <v>22</v>
      </c>
      <c r="C837" s="95"/>
      <c r="D837" s="93"/>
      <c r="E837" s="106" t="s">
        <v>648</v>
      </c>
      <c r="F837" s="121">
        <f>F838</f>
        <v>507</v>
      </c>
      <c r="G837" s="121">
        <f t="shared" ref="G837:H837" si="251">G838</f>
        <v>507</v>
      </c>
      <c r="H837" s="121">
        <f t="shared" si="251"/>
        <v>507</v>
      </c>
    </row>
    <row r="838" spans="1:8" ht="60">
      <c r="A838" s="174">
        <v>10</v>
      </c>
      <c r="B838" s="102" t="s">
        <v>22</v>
      </c>
      <c r="C838" s="102" t="s">
        <v>392</v>
      </c>
      <c r="D838" s="174"/>
      <c r="E838" s="175" t="s">
        <v>757</v>
      </c>
      <c r="F838" s="176">
        <f t="shared" ref="F838:H839" si="252">F839</f>
        <v>507</v>
      </c>
      <c r="G838" s="176">
        <f t="shared" si="252"/>
        <v>507</v>
      </c>
      <c r="H838" s="176">
        <f t="shared" si="252"/>
        <v>507</v>
      </c>
    </row>
    <row r="839" spans="1:8" ht="72">
      <c r="A839" s="17">
        <v>10</v>
      </c>
      <c r="B839" s="9" t="s">
        <v>22</v>
      </c>
      <c r="C839" s="9" t="s">
        <v>393</v>
      </c>
      <c r="D839" s="17"/>
      <c r="E839" s="23" t="s">
        <v>758</v>
      </c>
      <c r="F839" s="110">
        <f t="shared" si="252"/>
        <v>507</v>
      </c>
      <c r="G839" s="110">
        <f t="shared" si="252"/>
        <v>507</v>
      </c>
      <c r="H839" s="110">
        <f t="shared" si="252"/>
        <v>507</v>
      </c>
    </row>
    <row r="840" spans="1:8" ht="48">
      <c r="A840" s="17">
        <v>10</v>
      </c>
      <c r="B840" s="9" t="s">
        <v>22</v>
      </c>
      <c r="C840" s="9" t="s">
        <v>395</v>
      </c>
      <c r="D840" s="17"/>
      <c r="E840" s="23" t="s">
        <v>759</v>
      </c>
      <c r="F840" s="110">
        <f>F841+F844</f>
        <v>507</v>
      </c>
      <c r="G840" s="110">
        <f>G841+G844</f>
        <v>507</v>
      </c>
      <c r="H840" s="110">
        <f>H841+H844</f>
        <v>507</v>
      </c>
    </row>
    <row r="841" spans="1:8" ht="48">
      <c r="A841" s="17">
        <v>10</v>
      </c>
      <c r="B841" s="9" t="s">
        <v>22</v>
      </c>
      <c r="C841" s="9" t="s">
        <v>494</v>
      </c>
      <c r="D841" s="17"/>
      <c r="E841" s="23" t="s">
        <v>760</v>
      </c>
      <c r="F841" s="110">
        <f t="shared" ref="F841:H842" si="253">F842</f>
        <v>207</v>
      </c>
      <c r="G841" s="110">
        <f t="shared" si="253"/>
        <v>207</v>
      </c>
      <c r="H841" s="110">
        <f t="shared" si="253"/>
        <v>207</v>
      </c>
    </row>
    <row r="842" spans="1:8" ht="24">
      <c r="A842" s="17">
        <v>10</v>
      </c>
      <c r="B842" s="9" t="s">
        <v>22</v>
      </c>
      <c r="C842" s="9" t="s">
        <v>494</v>
      </c>
      <c r="D842" s="25" t="s">
        <v>551</v>
      </c>
      <c r="E842" s="132" t="s">
        <v>14</v>
      </c>
      <c r="F842" s="110">
        <f t="shared" si="253"/>
        <v>207</v>
      </c>
      <c r="G842" s="110">
        <f t="shared" si="253"/>
        <v>207</v>
      </c>
      <c r="H842" s="110">
        <f t="shared" si="253"/>
        <v>207</v>
      </c>
    </row>
    <row r="843" spans="1:8" ht="36">
      <c r="A843" s="17">
        <v>10</v>
      </c>
      <c r="B843" s="9" t="s">
        <v>22</v>
      </c>
      <c r="C843" s="9" t="s">
        <v>494</v>
      </c>
      <c r="D843" s="17">
        <v>330</v>
      </c>
      <c r="E843" s="23" t="s">
        <v>647</v>
      </c>
      <c r="F843" s="110">
        <v>207</v>
      </c>
      <c r="G843" s="110">
        <v>207</v>
      </c>
      <c r="H843" s="110">
        <v>207</v>
      </c>
    </row>
    <row r="844" spans="1:8" ht="72">
      <c r="A844" s="17">
        <v>10</v>
      </c>
      <c r="B844" s="9" t="s">
        <v>22</v>
      </c>
      <c r="C844" s="9" t="s">
        <v>495</v>
      </c>
      <c r="D844" s="17"/>
      <c r="E844" s="23" t="s">
        <v>761</v>
      </c>
      <c r="F844" s="110">
        <f t="shared" ref="F844:H845" si="254">F845</f>
        <v>300</v>
      </c>
      <c r="G844" s="110">
        <f t="shared" si="254"/>
        <v>300</v>
      </c>
      <c r="H844" s="110">
        <f t="shared" si="254"/>
        <v>300</v>
      </c>
    </row>
    <row r="845" spans="1:8" ht="48">
      <c r="A845" s="17">
        <v>10</v>
      </c>
      <c r="B845" s="9" t="s">
        <v>22</v>
      </c>
      <c r="C845" s="9" t="s">
        <v>495</v>
      </c>
      <c r="D845" s="28" t="s">
        <v>282</v>
      </c>
      <c r="E845" s="132" t="s">
        <v>641</v>
      </c>
      <c r="F845" s="110">
        <f t="shared" si="254"/>
        <v>300</v>
      </c>
      <c r="G845" s="110">
        <f t="shared" si="254"/>
        <v>300</v>
      </c>
      <c r="H845" s="110">
        <f t="shared" si="254"/>
        <v>300</v>
      </c>
    </row>
    <row r="846" spans="1:8" ht="36">
      <c r="A846" s="17">
        <v>10</v>
      </c>
      <c r="B846" s="9" t="s">
        <v>22</v>
      </c>
      <c r="C846" s="9" t="s">
        <v>495</v>
      </c>
      <c r="D846" s="17">
        <v>633</v>
      </c>
      <c r="E846" s="23" t="s">
        <v>642</v>
      </c>
      <c r="F846" s="110">
        <v>300</v>
      </c>
      <c r="G846" s="110">
        <v>300</v>
      </c>
      <c r="H846" s="110">
        <v>300</v>
      </c>
    </row>
    <row r="847" spans="1:8">
      <c r="A847" s="19" t="s">
        <v>308</v>
      </c>
      <c r="B847" s="19" t="s">
        <v>234</v>
      </c>
      <c r="C847" s="20"/>
      <c r="D847" s="19"/>
      <c r="E847" s="149" t="s">
        <v>309</v>
      </c>
      <c r="F847" s="120">
        <f>F848+F875</f>
        <v>23906.41</v>
      </c>
      <c r="G847" s="120">
        <f>G848+G875</f>
        <v>23210.562999999998</v>
      </c>
      <c r="H847" s="120">
        <f>H848+H875</f>
        <v>23210.562999999998</v>
      </c>
    </row>
    <row r="848" spans="1:8">
      <c r="A848" s="93" t="s">
        <v>308</v>
      </c>
      <c r="B848" s="93" t="s">
        <v>280</v>
      </c>
      <c r="C848" s="92"/>
      <c r="D848" s="93"/>
      <c r="E848" s="106" t="s">
        <v>310</v>
      </c>
      <c r="F848" s="121">
        <f>F849</f>
        <v>21017.717000000001</v>
      </c>
      <c r="G848" s="121">
        <f>G849</f>
        <v>20422.262999999999</v>
      </c>
      <c r="H848" s="121">
        <f>H849</f>
        <v>20422.262999999999</v>
      </c>
    </row>
    <row r="849" spans="1:8" ht="48">
      <c r="A849" s="174" t="s">
        <v>308</v>
      </c>
      <c r="B849" s="174" t="s">
        <v>280</v>
      </c>
      <c r="C849" s="102" t="s">
        <v>405</v>
      </c>
      <c r="D849" s="174"/>
      <c r="E849" s="175" t="s">
        <v>981</v>
      </c>
      <c r="F849" s="176">
        <f>F850+F864</f>
        <v>21017.717000000001</v>
      </c>
      <c r="G849" s="176">
        <f t="shared" ref="G849:H849" si="255">G850+G864</f>
        <v>20422.262999999999</v>
      </c>
      <c r="H849" s="176">
        <f t="shared" si="255"/>
        <v>20422.262999999999</v>
      </c>
    </row>
    <row r="850" spans="1:8" ht="36">
      <c r="A850" s="17" t="s">
        <v>308</v>
      </c>
      <c r="B850" s="17" t="s">
        <v>280</v>
      </c>
      <c r="C850" s="9" t="s">
        <v>406</v>
      </c>
      <c r="D850" s="17"/>
      <c r="E850" s="23" t="s">
        <v>194</v>
      </c>
      <c r="F850" s="110">
        <f>F851</f>
        <v>7748.6369999999997</v>
      </c>
      <c r="G850" s="110">
        <f t="shared" ref="G850:H850" si="256">G851</f>
        <v>7153.183</v>
      </c>
      <c r="H850" s="110">
        <f t="shared" si="256"/>
        <v>7153.183</v>
      </c>
    </row>
    <row r="851" spans="1:8" ht="108">
      <c r="A851" s="17" t="s">
        <v>308</v>
      </c>
      <c r="B851" s="17" t="s">
        <v>280</v>
      </c>
      <c r="C851" s="9" t="s">
        <v>407</v>
      </c>
      <c r="D851" s="17"/>
      <c r="E851" s="23" t="s">
        <v>1023</v>
      </c>
      <c r="F851" s="110">
        <f>F852+F855+F858+F861</f>
        <v>7748.6369999999997</v>
      </c>
      <c r="G851" s="110">
        <f t="shared" ref="G851:H851" si="257">G852+G855+G858+G861</f>
        <v>7153.183</v>
      </c>
      <c r="H851" s="110">
        <f t="shared" si="257"/>
        <v>7153.183</v>
      </c>
    </row>
    <row r="852" spans="1:8" ht="156">
      <c r="A852" s="17" t="s">
        <v>308</v>
      </c>
      <c r="B852" s="17" t="s">
        <v>280</v>
      </c>
      <c r="C852" s="9" t="s">
        <v>499</v>
      </c>
      <c r="D852" s="17"/>
      <c r="E852" s="23" t="s">
        <v>1005</v>
      </c>
      <c r="F852" s="110">
        <f t="shared" ref="F852:H853" si="258">F853</f>
        <v>2280.4740000000002</v>
      </c>
      <c r="G852" s="110">
        <f t="shared" si="258"/>
        <v>2280.4740000000002</v>
      </c>
      <c r="H852" s="110">
        <f t="shared" si="258"/>
        <v>2280.4740000000002</v>
      </c>
    </row>
    <row r="853" spans="1:8" ht="36">
      <c r="A853" s="17" t="s">
        <v>308</v>
      </c>
      <c r="B853" s="17" t="s">
        <v>280</v>
      </c>
      <c r="C853" s="9" t="s">
        <v>499</v>
      </c>
      <c r="D853" s="25" t="s">
        <v>242</v>
      </c>
      <c r="E853" s="132" t="s">
        <v>654</v>
      </c>
      <c r="F853" s="110">
        <f t="shared" si="258"/>
        <v>2280.4740000000002</v>
      </c>
      <c r="G853" s="110">
        <f t="shared" si="258"/>
        <v>2280.4740000000002</v>
      </c>
      <c r="H853" s="110">
        <f t="shared" si="258"/>
        <v>2280.4740000000002</v>
      </c>
    </row>
    <row r="854" spans="1:8" ht="24">
      <c r="A854" s="17" t="s">
        <v>308</v>
      </c>
      <c r="B854" s="17" t="s">
        <v>280</v>
      </c>
      <c r="C854" s="9" t="s">
        <v>499</v>
      </c>
      <c r="D854" s="17" t="s">
        <v>244</v>
      </c>
      <c r="E854" s="23" t="s">
        <v>640</v>
      </c>
      <c r="F854" s="110">
        <v>2280.4740000000002</v>
      </c>
      <c r="G854" s="110">
        <v>2280.4740000000002</v>
      </c>
      <c r="H854" s="110">
        <v>2280.4740000000002</v>
      </c>
    </row>
    <row r="855" spans="1:8" ht="48">
      <c r="A855" s="17" t="s">
        <v>308</v>
      </c>
      <c r="B855" s="17" t="s">
        <v>280</v>
      </c>
      <c r="C855" s="9" t="s">
        <v>500</v>
      </c>
      <c r="D855" s="17"/>
      <c r="E855" s="23" t="s">
        <v>1049</v>
      </c>
      <c r="F855" s="110">
        <f t="shared" ref="F855:H856" si="259">F856</f>
        <v>1669.86</v>
      </c>
      <c r="G855" s="110">
        <f t="shared" si="259"/>
        <v>1669.86</v>
      </c>
      <c r="H855" s="110">
        <f t="shared" si="259"/>
        <v>1669.86</v>
      </c>
    </row>
    <row r="856" spans="1:8" ht="96">
      <c r="A856" s="17" t="s">
        <v>308</v>
      </c>
      <c r="B856" s="17" t="s">
        <v>280</v>
      </c>
      <c r="C856" s="9" t="s">
        <v>500</v>
      </c>
      <c r="D856" s="25" t="s">
        <v>543</v>
      </c>
      <c r="E856" s="132" t="s">
        <v>544</v>
      </c>
      <c r="F856" s="110">
        <f t="shared" si="259"/>
        <v>1669.86</v>
      </c>
      <c r="G856" s="110">
        <f t="shared" si="259"/>
        <v>1669.86</v>
      </c>
      <c r="H856" s="110">
        <f t="shared" si="259"/>
        <v>1669.86</v>
      </c>
    </row>
    <row r="857" spans="1:8" ht="36">
      <c r="A857" s="17" t="s">
        <v>308</v>
      </c>
      <c r="B857" s="17" t="s">
        <v>280</v>
      </c>
      <c r="C857" s="9" t="s">
        <v>500</v>
      </c>
      <c r="D857" s="17">
        <v>123</v>
      </c>
      <c r="E857" s="23" t="s">
        <v>695</v>
      </c>
      <c r="F857" s="110">
        <v>1669.86</v>
      </c>
      <c r="G857" s="110">
        <v>1669.86</v>
      </c>
      <c r="H857" s="110">
        <v>1669.86</v>
      </c>
    </row>
    <row r="858" spans="1:8" ht="48">
      <c r="A858" s="17" t="s">
        <v>308</v>
      </c>
      <c r="B858" s="17" t="s">
        <v>280</v>
      </c>
      <c r="C858" s="9" t="s">
        <v>834</v>
      </c>
      <c r="D858" s="17"/>
      <c r="E858" s="23" t="s">
        <v>1026</v>
      </c>
      <c r="F858" s="110">
        <f>F859</f>
        <v>3202.8490000000002</v>
      </c>
      <c r="G858" s="110">
        <f t="shared" ref="G858:H859" si="260">G859</f>
        <v>3202.8490000000002</v>
      </c>
      <c r="H858" s="110">
        <f t="shared" si="260"/>
        <v>3202.8490000000002</v>
      </c>
    </row>
    <row r="859" spans="1:8" s="173" customFormat="1" ht="36">
      <c r="A859" s="17" t="s">
        <v>308</v>
      </c>
      <c r="B859" s="17" t="s">
        <v>280</v>
      </c>
      <c r="C859" s="9" t="s">
        <v>834</v>
      </c>
      <c r="D859" s="25" t="s">
        <v>242</v>
      </c>
      <c r="E859" s="132" t="s">
        <v>654</v>
      </c>
      <c r="F859" s="110">
        <f>F860</f>
        <v>3202.8490000000002</v>
      </c>
      <c r="G859" s="110">
        <f t="shared" si="260"/>
        <v>3202.8490000000002</v>
      </c>
      <c r="H859" s="110">
        <f t="shared" si="260"/>
        <v>3202.8490000000002</v>
      </c>
    </row>
    <row r="860" spans="1:8" s="173" customFormat="1" ht="24">
      <c r="A860" s="17" t="s">
        <v>308</v>
      </c>
      <c r="B860" s="17" t="s">
        <v>280</v>
      </c>
      <c r="C860" s="9" t="s">
        <v>834</v>
      </c>
      <c r="D860" s="17" t="s">
        <v>244</v>
      </c>
      <c r="E860" s="23" t="s">
        <v>640</v>
      </c>
      <c r="F860" s="110">
        <v>3202.8490000000002</v>
      </c>
      <c r="G860" s="110">
        <v>3202.8490000000002</v>
      </c>
      <c r="H860" s="110">
        <v>3202.8490000000002</v>
      </c>
    </row>
    <row r="861" spans="1:8" s="211" customFormat="1" ht="36">
      <c r="A861" s="17" t="s">
        <v>308</v>
      </c>
      <c r="B861" s="17" t="s">
        <v>280</v>
      </c>
      <c r="C861" s="9" t="s">
        <v>995</v>
      </c>
      <c r="D861" s="17"/>
      <c r="E861" s="23" t="s">
        <v>764</v>
      </c>
      <c r="F861" s="110">
        <f>F862</f>
        <v>595.45399999999995</v>
      </c>
      <c r="G861" s="110">
        <f t="shared" ref="G861:H862" si="261">G862</f>
        <v>0</v>
      </c>
      <c r="H861" s="110">
        <f t="shared" si="261"/>
        <v>0</v>
      </c>
    </row>
    <row r="862" spans="1:8" s="211" customFormat="1" ht="48">
      <c r="A862" s="17" t="s">
        <v>308</v>
      </c>
      <c r="B862" s="17" t="s">
        <v>280</v>
      </c>
      <c r="C862" s="9" t="s">
        <v>995</v>
      </c>
      <c r="D862" s="28" t="s">
        <v>282</v>
      </c>
      <c r="E862" s="132" t="s">
        <v>641</v>
      </c>
      <c r="F862" s="110">
        <f>F863</f>
        <v>595.45399999999995</v>
      </c>
      <c r="G862" s="110">
        <f t="shared" si="261"/>
        <v>0</v>
      </c>
      <c r="H862" s="110">
        <f t="shared" si="261"/>
        <v>0</v>
      </c>
    </row>
    <row r="863" spans="1:8" s="211" customFormat="1" ht="84">
      <c r="A863" s="17" t="s">
        <v>308</v>
      </c>
      <c r="B863" s="17" t="s">
        <v>280</v>
      </c>
      <c r="C863" s="9" t="s">
        <v>995</v>
      </c>
      <c r="D863" s="17" t="s">
        <v>287</v>
      </c>
      <c r="E863" s="23" t="s">
        <v>620</v>
      </c>
      <c r="F863" s="110">
        <v>595.45399999999995</v>
      </c>
      <c r="G863" s="110">
        <v>0</v>
      </c>
      <c r="H863" s="110">
        <v>0</v>
      </c>
    </row>
    <row r="864" spans="1:8" s="173" customFormat="1" ht="48">
      <c r="A864" s="17" t="s">
        <v>308</v>
      </c>
      <c r="B864" s="17" t="s">
        <v>280</v>
      </c>
      <c r="C864" s="9" t="s">
        <v>408</v>
      </c>
      <c r="D864" s="17"/>
      <c r="E864" s="23" t="s">
        <v>685</v>
      </c>
      <c r="F864" s="110">
        <f>F865</f>
        <v>13269.08</v>
      </c>
      <c r="G864" s="110">
        <f t="shared" ref="G864:H864" si="262">G865</f>
        <v>13269.08</v>
      </c>
      <c r="H864" s="110">
        <f t="shared" si="262"/>
        <v>13269.08</v>
      </c>
    </row>
    <row r="865" spans="1:8" s="173" customFormat="1" ht="60">
      <c r="A865" s="17" t="s">
        <v>308</v>
      </c>
      <c r="B865" s="17" t="s">
        <v>280</v>
      </c>
      <c r="C865" s="9" t="s">
        <v>520</v>
      </c>
      <c r="D865" s="17"/>
      <c r="E865" s="23" t="s">
        <v>116</v>
      </c>
      <c r="F865" s="110">
        <f>F867+F869+F872</f>
        <v>13269.08</v>
      </c>
      <c r="G865" s="110">
        <f t="shared" ref="G865:H865" si="263">G867+G869+G872</f>
        <v>13269.08</v>
      </c>
      <c r="H865" s="110">
        <f t="shared" si="263"/>
        <v>13269.08</v>
      </c>
    </row>
    <row r="866" spans="1:8" ht="60">
      <c r="A866" s="17" t="s">
        <v>308</v>
      </c>
      <c r="B866" s="17" t="s">
        <v>280</v>
      </c>
      <c r="C866" s="9" t="s">
        <v>501</v>
      </c>
      <c r="D866" s="17"/>
      <c r="E866" s="23" t="s">
        <v>1048</v>
      </c>
      <c r="F866" s="110">
        <f t="shared" ref="F866:H867" si="264">F867</f>
        <v>2090.75</v>
      </c>
      <c r="G866" s="110">
        <f t="shared" si="264"/>
        <v>2090.75</v>
      </c>
      <c r="H866" s="110">
        <f t="shared" si="264"/>
        <v>2090.75</v>
      </c>
    </row>
    <row r="867" spans="1:8" ht="48">
      <c r="A867" s="17" t="s">
        <v>308</v>
      </c>
      <c r="B867" s="17" t="s">
        <v>280</v>
      </c>
      <c r="C867" s="9" t="s">
        <v>501</v>
      </c>
      <c r="D867" s="28" t="s">
        <v>282</v>
      </c>
      <c r="E867" s="132" t="s">
        <v>641</v>
      </c>
      <c r="F867" s="110">
        <f t="shared" si="264"/>
        <v>2090.75</v>
      </c>
      <c r="G867" s="110">
        <f t="shared" si="264"/>
        <v>2090.75</v>
      </c>
      <c r="H867" s="110">
        <f t="shared" si="264"/>
        <v>2090.75</v>
      </c>
    </row>
    <row r="868" spans="1:8" ht="24">
      <c r="A868" s="17" t="s">
        <v>308</v>
      </c>
      <c r="B868" s="17" t="s">
        <v>280</v>
      </c>
      <c r="C868" s="9" t="s">
        <v>501</v>
      </c>
      <c r="D868" s="17">
        <v>612</v>
      </c>
      <c r="E868" s="23" t="s">
        <v>530</v>
      </c>
      <c r="F868" s="110">
        <v>2090.75</v>
      </c>
      <c r="G868" s="110">
        <v>2090.75</v>
      </c>
      <c r="H868" s="110">
        <v>2090.75</v>
      </c>
    </row>
    <row r="869" spans="1:8" s="173" customFormat="1" ht="72">
      <c r="A869" s="17" t="s">
        <v>308</v>
      </c>
      <c r="B869" s="17" t="s">
        <v>280</v>
      </c>
      <c r="C869" s="9" t="s">
        <v>502</v>
      </c>
      <c r="D869" s="17"/>
      <c r="E869" s="23" t="s">
        <v>1052</v>
      </c>
      <c r="F869" s="110">
        <f>F870</f>
        <v>10978.33</v>
      </c>
      <c r="G869" s="110">
        <f t="shared" ref="G869:H870" si="265">G870</f>
        <v>10978.33</v>
      </c>
      <c r="H869" s="110">
        <f t="shared" si="265"/>
        <v>10978.33</v>
      </c>
    </row>
    <row r="870" spans="1:8" s="173" customFormat="1" ht="48">
      <c r="A870" s="17" t="s">
        <v>308</v>
      </c>
      <c r="B870" s="17" t="s">
        <v>280</v>
      </c>
      <c r="C870" s="9" t="s">
        <v>502</v>
      </c>
      <c r="D870" s="28" t="s">
        <v>282</v>
      </c>
      <c r="E870" s="132" t="s">
        <v>641</v>
      </c>
      <c r="F870" s="110">
        <f>F871</f>
        <v>10978.33</v>
      </c>
      <c r="G870" s="110">
        <f t="shared" si="265"/>
        <v>10978.33</v>
      </c>
      <c r="H870" s="110">
        <f t="shared" si="265"/>
        <v>10978.33</v>
      </c>
    </row>
    <row r="871" spans="1:8" s="173" customFormat="1" ht="84">
      <c r="A871" s="17" t="s">
        <v>308</v>
      </c>
      <c r="B871" s="17" t="s">
        <v>280</v>
      </c>
      <c r="C871" s="9" t="s">
        <v>502</v>
      </c>
      <c r="D871" s="17" t="s">
        <v>383</v>
      </c>
      <c r="E871" s="23" t="s">
        <v>621</v>
      </c>
      <c r="F871" s="110">
        <v>10978.33</v>
      </c>
      <c r="G871" s="110">
        <v>10978.33</v>
      </c>
      <c r="H871" s="110">
        <v>10978.33</v>
      </c>
    </row>
    <row r="872" spans="1:8" s="167" customFormat="1" ht="48">
      <c r="A872" s="17" t="s">
        <v>308</v>
      </c>
      <c r="B872" s="17" t="s">
        <v>280</v>
      </c>
      <c r="C872" s="9" t="s">
        <v>836</v>
      </c>
      <c r="D872" s="17"/>
      <c r="E872" s="23" t="s">
        <v>835</v>
      </c>
      <c r="F872" s="110">
        <f t="shared" ref="F872:H873" si="266">F873</f>
        <v>200</v>
      </c>
      <c r="G872" s="110">
        <f t="shared" si="266"/>
        <v>200</v>
      </c>
      <c r="H872" s="110">
        <f t="shared" si="266"/>
        <v>200</v>
      </c>
    </row>
    <row r="873" spans="1:8" s="167" customFormat="1" ht="36">
      <c r="A873" s="17" t="s">
        <v>308</v>
      </c>
      <c r="B873" s="17" t="s">
        <v>280</v>
      </c>
      <c r="C873" s="9" t="s">
        <v>836</v>
      </c>
      <c r="D873" s="25" t="s">
        <v>242</v>
      </c>
      <c r="E873" s="132" t="s">
        <v>654</v>
      </c>
      <c r="F873" s="110">
        <f t="shared" si="266"/>
        <v>200</v>
      </c>
      <c r="G873" s="110">
        <f t="shared" si="266"/>
        <v>200</v>
      </c>
      <c r="H873" s="110">
        <f t="shared" si="266"/>
        <v>200</v>
      </c>
    </row>
    <row r="874" spans="1:8" s="167" customFormat="1" ht="24">
      <c r="A874" s="17" t="s">
        <v>308</v>
      </c>
      <c r="B874" s="17" t="s">
        <v>280</v>
      </c>
      <c r="C874" s="9" t="s">
        <v>836</v>
      </c>
      <c r="D874" s="17" t="s">
        <v>244</v>
      </c>
      <c r="E874" s="23" t="s">
        <v>640</v>
      </c>
      <c r="F874" s="110">
        <v>200</v>
      </c>
      <c r="G874" s="110">
        <v>200</v>
      </c>
      <c r="H874" s="110">
        <v>200</v>
      </c>
    </row>
    <row r="875" spans="1:8">
      <c r="A875" s="92">
        <v>11</v>
      </c>
      <c r="B875" s="92" t="s">
        <v>306</v>
      </c>
      <c r="C875" s="92"/>
      <c r="D875" s="93"/>
      <c r="E875" s="106" t="s">
        <v>652</v>
      </c>
      <c r="F875" s="121">
        <f>F876+F882</f>
        <v>2888.6930000000002</v>
      </c>
      <c r="G875" s="121">
        <f>G876+G882</f>
        <v>2788.3</v>
      </c>
      <c r="H875" s="121">
        <f>H876+H882</f>
        <v>2788.3</v>
      </c>
    </row>
    <row r="876" spans="1:8" ht="48">
      <c r="A876" s="9" t="s">
        <v>308</v>
      </c>
      <c r="B876" s="9" t="s">
        <v>306</v>
      </c>
      <c r="C876" s="9" t="s">
        <v>132</v>
      </c>
      <c r="D876" s="17"/>
      <c r="E876" s="175" t="s">
        <v>993</v>
      </c>
      <c r="F876" s="176">
        <f t="shared" ref="F876:H880" si="267">F877</f>
        <v>2788.3</v>
      </c>
      <c r="G876" s="176">
        <f t="shared" si="267"/>
        <v>2788.3</v>
      </c>
      <c r="H876" s="176">
        <f t="shared" si="267"/>
        <v>2788.3</v>
      </c>
    </row>
    <row r="877" spans="1:8" ht="24">
      <c r="A877" s="9" t="s">
        <v>308</v>
      </c>
      <c r="B877" s="9" t="s">
        <v>306</v>
      </c>
      <c r="C877" s="9" t="s">
        <v>138</v>
      </c>
      <c r="D877" s="17"/>
      <c r="E877" s="23" t="s">
        <v>168</v>
      </c>
      <c r="F877" s="110">
        <f t="shared" si="267"/>
        <v>2788.3</v>
      </c>
      <c r="G877" s="110">
        <f t="shared" si="267"/>
        <v>2788.3</v>
      </c>
      <c r="H877" s="110">
        <f t="shared" si="267"/>
        <v>2788.3</v>
      </c>
    </row>
    <row r="878" spans="1:8" ht="72">
      <c r="A878" s="9" t="s">
        <v>308</v>
      </c>
      <c r="B878" s="9" t="s">
        <v>306</v>
      </c>
      <c r="C878" s="9" t="s">
        <v>139</v>
      </c>
      <c r="D878" s="17"/>
      <c r="E878" s="23" t="s">
        <v>145</v>
      </c>
      <c r="F878" s="110">
        <f t="shared" si="267"/>
        <v>2788.3</v>
      </c>
      <c r="G878" s="110">
        <f t="shared" si="267"/>
        <v>2788.3</v>
      </c>
      <c r="H878" s="110">
        <f t="shared" si="267"/>
        <v>2788.3</v>
      </c>
    </row>
    <row r="879" spans="1:8" ht="60">
      <c r="A879" s="9">
        <v>11</v>
      </c>
      <c r="B879" s="9" t="s">
        <v>306</v>
      </c>
      <c r="C879" s="9" t="s">
        <v>688</v>
      </c>
      <c r="D879" s="17"/>
      <c r="E879" s="142" t="s">
        <v>934</v>
      </c>
      <c r="F879" s="110">
        <f t="shared" si="267"/>
        <v>2788.3</v>
      </c>
      <c r="G879" s="110">
        <f t="shared" si="267"/>
        <v>2788.3</v>
      </c>
      <c r="H879" s="110">
        <f t="shared" si="267"/>
        <v>2788.3</v>
      </c>
    </row>
    <row r="880" spans="1:8" ht="48">
      <c r="A880" s="9">
        <v>11</v>
      </c>
      <c r="B880" s="9" t="s">
        <v>306</v>
      </c>
      <c r="C880" s="9" t="s">
        <v>688</v>
      </c>
      <c r="D880" s="28" t="s">
        <v>282</v>
      </c>
      <c r="E880" s="132" t="s">
        <v>641</v>
      </c>
      <c r="F880" s="110">
        <f>F881</f>
        <v>2788.3</v>
      </c>
      <c r="G880" s="110">
        <f t="shared" si="267"/>
        <v>2788.3</v>
      </c>
      <c r="H880" s="110">
        <f t="shared" si="267"/>
        <v>2788.3</v>
      </c>
    </row>
    <row r="881" spans="1:8" ht="84">
      <c r="A881" s="9">
        <v>11</v>
      </c>
      <c r="B881" s="9" t="s">
        <v>306</v>
      </c>
      <c r="C881" s="9" t="s">
        <v>688</v>
      </c>
      <c r="D881" s="17" t="s">
        <v>383</v>
      </c>
      <c r="E881" s="23" t="s">
        <v>621</v>
      </c>
      <c r="F881" s="110">
        <v>2788.3</v>
      </c>
      <c r="G881" s="110">
        <v>2788.3</v>
      </c>
      <c r="H881" s="110">
        <v>2788.3</v>
      </c>
    </row>
    <row r="882" spans="1:8" ht="48">
      <c r="A882" s="102">
        <v>11</v>
      </c>
      <c r="B882" s="102" t="s">
        <v>306</v>
      </c>
      <c r="C882" s="102" t="s">
        <v>405</v>
      </c>
      <c r="D882" s="174"/>
      <c r="E882" s="175" t="s">
        <v>981</v>
      </c>
      <c r="F882" s="176">
        <f t="shared" ref="F882:H886" si="268">F883</f>
        <v>100.393</v>
      </c>
      <c r="G882" s="176">
        <f t="shared" si="268"/>
        <v>0</v>
      </c>
      <c r="H882" s="176">
        <f t="shared" si="268"/>
        <v>0</v>
      </c>
    </row>
    <row r="883" spans="1:8" ht="48">
      <c r="A883" s="9">
        <v>11</v>
      </c>
      <c r="B883" s="9" t="s">
        <v>306</v>
      </c>
      <c r="C883" s="9" t="s">
        <v>408</v>
      </c>
      <c r="D883" s="17"/>
      <c r="E883" s="23" t="s">
        <v>685</v>
      </c>
      <c r="F883" s="110">
        <f t="shared" si="268"/>
        <v>100.393</v>
      </c>
      <c r="G883" s="110">
        <f t="shared" si="268"/>
        <v>0</v>
      </c>
      <c r="H883" s="110">
        <f t="shared" si="268"/>
        <v>0</v>
      </c>
    </row>
    <row r="884" spans="1:8" ht="36">
      <c r="A884" s="9">
        <v>11</v>
      </c>
      <c r="B884" s="9" t="s">
        <v>306</v>
      </c>
      <c r="C884" s="9" t="s">
        <v>1006</v>
      </c>
      <c r="D884" s="17"/>
      <c r="E884" s="23" t="s">
        <v>838</v>
      </c>
      <c r="F884" s="110">
        <f>F885</f>
        <v>100.393</v>
      </c>
      <c r="G884" s="110">
        <f t="shared" si="268"/>
        <v>0</v>
      </c>
      <c r="H884" s="110">
        <f t="shared" si="268"/>
        <v>0</v>
      </c>
    </row>
    <row r="885" spans="1:8" ht="108">
      <c r="A885" s="9">
        <v>11</v>
      </c>
      <c r="B885" s="9" t="s">
        <v>306</v>
      </c>
      <c r="C885" s="9" t="s">
        <v>1007</v>
      </c>
      <c r="D885" s="17"/>
      <c r="E885" s="142" t="s">
        <v>698</v>
      </c>
      <c r="F885" s="110">
        <f t="shared" si="268"/>
        <v>100.393</v>
      </c>
      <c r="G885" s="110">
        <f t="shared" si="268"/>
        <v>0</v>
      </c>
      <c r="H885" s="110">
        <f t="shared" si="268"/>
        <v>0</v>
      </c>
    </row>
    <row r="886" spans="1:8" ht="48">
      <c r="A886" s="9">
        <v>11</v>
      </c>
      <c r="B886" s="9" t="s">
        <v>306</v>
      </c>
      <c r="C886" s="9" t="s">
        <v>1007</v>
      </c>
      <c r="D886" s="25" t="s">
        <v>282</v>
      </c>
      <c r="E886" s="132" t="s">
        <v>641</v>
      </c>
      <c r="F886" s="110">
        <f t="shared" si="268"/>
        <v>100.393</v>
      </c>
      <c r="G886" s="110">
        <f t="shared" si="268"/>
        <v>0</v>
      </c>
      <c r="H886" s="110">
        <f t="shared" si="268"/>
        <v>0</v>
      </c>
    </row>
    <row r="887" spans="1:8" ht="24">
      <c r="A887" s="9">
        <v>11</v>
      </c>
      <c r="B887" s="9" t="s">
        <v>306</v>
      </c>
      <c r="C887" s="9" t="s">
        <v>1007</v>
      </c>
      <c r="D887" s="17">
        <v>612</v>
      </c>
      <c r="E887" s="23" t="s">
        <v>530</v>
      </c>
      <c r="F887" s="110">
        <v>100.393</v>
      </c>
      <c r="G887" s="110">
        <v>0</v>
      </c>
      <c r="H887" s="110">
        <v>0</v>
      </c>
    </row>
    <row r="888" spans="1:8">
      <c r="A888" s="19" t="s">
        <v>333</v>
      </c>
      <c r="B888" s="19" t="s">
        <v>234</v>
      </c>
      <c r="C888" s="20"/>
      <c r="D888" s="19"/>
      <c r="E888" s="19" t="s">
        <v>368</v>
      </c>
      <c r="F888" s="120">
        <f t="shared" ref="F888:H891" si="269">F889</f>
        <v>2892.28</v>
      </c>
      <c r="G888" s="120">
        <f t="shared" si="269"/>
        <v>2892.28</v>
      </c>
      <c r="H888" s="120">
        <f t="shared" si="269"/>
        <v>2892.28</v>
      </c>
    </row>
    <row r="889" spans="1:8" ht="24">
      <c r="A889" s="106" t="s">
        <v>333</v>
      </c>
      <c r="B889" s="106" t="s">
        <v>233</v>
      </c>
      <c r="C889" s="107"/>
      <c r="D889" s="106"/>
      <c r="E889" s="106" t="s">
        <v>37</v>
      </c>
      <c r="F889" s="123">
        <f t="shared" si="269"/>
        <v>2892.28</v>
      </c>
      <c r="G889" s="123">
        <f t="shared" si="269"/>
        <v>2892.28</v>
      </c>
      <c r="H889" s="123">
        <f t="shared" si="269"/>
        <v>2892.28</v>
      </c>
    </row>
    <row r="890" spans="1:8" ht="60">
      <c r="A890" s="174" t="s">
        <v>333</v>
      </c>
      <c r="B890" s="174" t="s">
        <v>233</v>
      </c>
      <c r="C890" s="102" t="s">
        <v>392</v>
      </c>
      <c r="D890" s="174"/>
      <c r="E890" s="175" t="s">
        <v>757</v>
      </c>
      <c r="F890" s="176">
        <f t="shared" si="269"/>
        <v>2892.28</v>
      </c>
      <c r="G890" s="176">
        <f t="shared" si="269"/>
        <v>2892.28</v>
      </c>
      <c r="H890" s="176">
        <f t="shared" si="269"/>
        <v>2892.28</v>
      </c>
    </row>
    <row r="891" spans="1:8" ht="72">
      <c r="A891" s="17" t="s">
        <v>333</v>
      </c>
      <c r="B891" s="17" t="s">
        <v>233</v>
      </c>
      <c r="C891" s="9" t="s">
        <v>393</v>
      </c>
      <c r="D891" s="17"/>
      <c r="E891" s="23" t="s">
        <v>758</v>
      </c>
      <c r="F891" s="110">
        <f t="shared" si="269"/>
        <v>2892.28</v>
      </c>
      <c r="G891" s="110">
        <f t="shared" si="269"/>
        <v>2892.28</v>
      </c>
      <c r="H891" s="110">
        <f t="shared" si="269"/>
        <v>2892.28</v>
      </c>
    </row>
    <row r="892" spans="1:8" ht="120">
      <c r="A892" s="17" t="s">
        <v>333</v>
      </c>
      <c r="B892" s="17" t="s">
        <v>233</v>
      </c>
      <c r="C892" s="9" t="s">
        <v>394</v>
      </c>
      <c r="D892" s="17"/>
      <c r="E892" s="23" t="s">
        <v>762</v>
      </c>
      <c r="F892" s="110">
        <f>F893+F896+F899</f>
        <v>2892.28</v>
      </c>
      <c r="G892" s="110">
        <f>G893+G896+G899</f>
        <v>2892.28</v>
      </c>
      <c r="H892" s="110">
        <f>H893+H896+H899</f>
        <v>2892.28</v>
      </c>
    </row>
    <row r="893" spans="1:8" ht="48">
      <c r="A893" s="17" t="s">
        <v>333</v>
      </c>
      <c r="B893" s="17" t="s">
        <v>233</v>
      </c>
      <c r="C893" s="9" t="s">
        <v>503</v>
      </c>
      <c r="D893" s="17"/>
      <c r="E893" s="141" t="s">
        <v>862</v>
      </c>
      <c r="F893" s="110">
        <f t="shared" ref="F893:H894" si="270">F894</f>
        <v>1680.18</v>
      </c>
      <c r="G893" s="110">
        <f t="shared" si="270"/>
        <v>1680.18</v>
      </c>
      <c r="H893" s="110">
        <f t="shared" si="270"/>
        <v>1680.18</v>
      </c>
    </row>
    <row r="894" spans="1:8" ht="48">
      <c r="A894" s="17" t="s">
        <v>333</v>
      </c>
      <c r="B894" s="17" t="s">
        <v>233</v>
      </c>
      <c r="C894" s="9" t="s">
        <v>503</v>
      </c>
      <c r="D894" s="28" t="s">
        <v>282</v>
      </c>
      <c r="E894" s="132" t="s">
        <v>641</v>
      </c>
      <c r="F894" s="110">
        <f t="shared" si="270"/>
        <v>1680.18</v>
      </c>
      <c r="G894" s="110">
        <f t="shared" si="270"/>
        <v>1680.18</v>
      </c>
      <c r="H894" s="110">
        <f t="shared" si="270"/>
        <v>1680.18</v>
      </c>
    </row>
    <row r="895" spans="1:8" ht="48">
      <c r="A895" s="17" t="s">
        <v>333</v>
      </c>
      <c r="B895" s="17" t="s">
        <v>233</v>
      </c>
      <c r="C895" s="9" t="s">
        <v>503</v>
      </c>
      <c r="D895" s="17">
        <v>633</v>
      </c>
      <c r="E895" s="23" t="s">
        <v>703</v>
      </c>
      <c r="F895" s="110">
        <v>1680.18</v>
      </c>
      <c r="G895" s="110">
        <v>1680.18</v>
      </c>
      <c r="H895" s="110">
        <v>1680.18</v>
      </c>
    </row>
    <row r="896" spans="1:8" ht="72">
      <c r="A896" s="17" t="s">
        <v>333</v>
      </c>
      <c r="B896" s="17" t="s">
        <v>233</v>
      </c>
      <c r="C896" s="9" t="s">
        <v>504</v>
      </c>
      <c r="D896" s="17"/>
      <c r="E896" s="23" t="s">
        <v>861</v>
      </c>
      <c r="F896" s="110">
        <f t="shared" ref="F896:H897" si="271">F897</f>
        <v>353.7</v>
      </c>
      <c r="G896" s="110">
        <f t="shared" si="271"/>
        <v>353.7</v>
      </c>
      <c r="H896" s="110">
        <f t="shared" si="271"/>
        <v>353.7</v>
      </c>
    </row>
    <row r="897" spans="1:8" ht="36">
      <c r="A897" s="17" t="s">
        <v>333</v>
      </c>
      <c r="B897" s="17" t="s">
        <v>233</v>
      </c>
      <c r="C897" s="9" t="s">
        <v>504</v>
      </c>
      <c r="D897" s="25" t="s">
        <v>242</v>
      </c>
      <c r="E897" s="132" t="s">
        <v>654</v>
      </c>
      <c r="F897" s="110">
        <f t="shared" si="271"/>
        <v>353.7</v>
      </c>
      <c r="G897" s="110">
        <f t="shared" si="271"/>
        <v>353.7</v>
      </c>
      <c r="H897" s="110">
        <f t="shared" si="271"/>
        <v>353.7</v>
      </c>
    </row>
    <row r="898" spans="1:8" ht="24">
      <c r="A898" s="17" t="s">
        <v>333</v>
      </c>
      <c r="B898" s="17" t="s">
        <v>233</v>
      </c>
      <c r="C898" s="9" t="s">
        <v>504</v>
      </c>
      <c r="D898" s="17" t="s">
        <v>244</v>
      </c>
      <c r="E898" s="23" t="s">
        <v>640</v>
      </c>
      <c r="F898" s="110">
        <v>353.7</v>
      </c>
      <c r="G898" s="110">
        <v>353.7</v>
      </c>
      <c r="H898" s="110">
        <v>353.7</v>
      </c>
    </row>
    <row r="899" spans="1:8" ht="48">
      <c r="A899" s="17" t="s">
        <v>333</v>
      </c>
      <c r="B899" s="17" t="s">
        <v>233</v>
      </c>
      <c r="C899" s="9" t="s">
        <v>589</v>
      </c>
      <c r="D899" s="17"/>
      <c r="E899" s="23" t="s">
        <v>763</v>
      </c>
      <c r="F899" s="110">
        <f t="shared" ref="F899:H900" si="272">F900</f>
        <v>858.4</v>
      </c>
      <c r="G899" s="110">
        <f t="shared" si="272"/>
        <v>858.4</v>
      </c>
      <c r="H899" s="110">
        <f t="shared" si="272"/>
        <v>858.4</v>
      </c>
    </row>
    <row r="900" spans="1:8" ht="48">
      <c r="A900" s="17" t="s">
        <v>333</v>
      </c>
      <c r="B900" s="17" t="s">
        <v>233</v>
      </c>
      <c r="C900" s="9" t="s">
        <v>589</v>
      </c>
      <c r="D900" s="25" t="s">
        <v>282</v>
      </c>
      <c r="E900" s="132" t="s">
        <v>641</v>
      </c>
      <c r="F900" s="110">
        <f t="shared" si="272"/>
        <v>858.4</v>
      </c>
      <c r="G900" s="110">
        <f t="shared" si="272"/>
        <v>858.4</v>
      </c>
      <c r="H900" s="110">
        <f t="shared" si="272"/>
        <v>858.4</v>
      </c>
    </row>
    <row r="901" spans="1:8" ht="48">
      <c r="A901" s="17" t="s">
        <v>333</v>
      </c>
      <c r="B901" s="17" t="s">
        <v>233</v>
      </c>
      <c r="C901" s="9" t="s">
        <v>589</v>
      </c>
      <c r="D901" s="17">
        <v>633</v>
      </c>
      <c r="E901" s="23" t="s">
        <v>703</v>
      </c>
      <c r="F901" s="110">
        <v>858.4</v>
      </c>
      <c r="G901" s="110">
        <v>858.4</v>
      </c>
      <c r="H901" s="110">
        <v>858.4</v>
      </c>
    </row>
    <row r="902" spans="1:8" ht="36">
      <c r="A902" s="19" t="s">
        <v>23</v>
      </c>
      <c r="B902" s="19" t="s">
        <v>234</v>
      </c>
      <c r="C902" s="20"/>
      <c r="D902" s="19"/>
      <c r="E902" s="149" t="s">
        <v>186</v>
      </c>
      <c r="F902" s="120">
        <f t="shared" ref="F902:H907" si="273">F903</f>
        <v>38</v>
      </c>
      <c r="G902" s="120">
        <f t="shared" si="273"/>
        <v>36.612000000000002</v>
      </c>
      <c r="H902" s="120">
        <f t="shared" si="273"/>
        <v>24.084</v>
      </c>
    </row>
    <row r="903" spans="1:8" ht="48">
      <c r="A903" s="93" t="s">
        <v>23</v>
      </c>
      <c r="B903" s="93" t="s">
        <v>240</v>
      </c>
      <c r="C903" s="92"/>
      <c r="D903" s="93"/>
      <c r="E903" s="106" t="s">
        <v>572</v>
      </c>
      <c r="F903" s="121">
        <f t="shared" si="273"/>
        <v>38</v>
      </c>
      <c r="G903" s="121">
        <f t="shared" si="273"/>
        <v>36.612000000000002</v>
      </c>
      <c r="H903" s="121">
        <f t="shared" si="273"/>
        <v>24.084</v>
      </c>
    </row>
    <row r="904" spans="1:8" ht="24">
      <c r="A904" s="9" t="s">
        <v>23</v>
      </c>
      <c r="B904" s="9" t="s">
        <v>240</v>
      </c>
      <c r="C904" s="9" t="s">
        <v>124</v>
      </c>
      <c r="D904" s="9"/>
      <c r="E904" s="23" t="s">
        <v>66</v>
      </c>
      <c r="F904" s="110">
        <f>F905</f>
        <v>38</v>
      </c>
      <c r="G904" s="110">
        <f t="shared" si="273"/>
        <v>36.612000000000002</v>
      </c>
      <c r="H904" s="110">
        <f t="shared" si="273"/>
        <v>24.084</v>
      </c>
    </row>
    <row r="905" spans="1:8" ht="48">
      <c r="A905" s="17" t="s">
        <v>23</v>
      </c>
      <c r="B905" s="17" t="s">
        <v>240</v>
      </c>
      <c r="C905" s="9" t="s">
        <v>385</v>
      </c>
      <c r="D905" s="9"/>
      <c r="E905" s="23" t="s">
        <v>386</v>
      </c>
      <c r="F905" s="110">
        <f>F906</f>
        <v>38</v>
      </c>
      <c r="G905" s="110">
        <f t="shared" si="273"/>
        <v>36.612000000000002</v>
      </c>
      <c r="H905" s="110">
        <f t="shared" si="273"/>
        <v>24.084</v>
      </c>
    </row>
    <row r="906" spans="1:8" ht="36">
      <c r="A906" s="17" t="s">
        <v>23</v>
      </c>
      <c r="B906" s="17" t="s">
        <v>240</v>
      </c>
      <c r="C906" s="9" t="s">
        <v>765</v>
      </c>
      <c r="D906" s="17"/>
      <c r="E906" s="23" t="s">
        <v>766</v>
      </c>
      <c r="F906" s="110">
        <f>F907</f>
        <v>38</v>
      </c>
      <c r="G906" s="110">
        <f t="shared" si="273"/>
        <v>36.612000000000002</v>
      </c>
      <c r="H906" s="110">
        <f t="shared" si="273"/>
        <v>24.084</v>
      </c>
    </row>
    <row r="907" spans="1:8" ht="24">
      <c r="A907" s="17" t="s">
        <v>23</v>
      </c>
      <c r="B907" s="17" t="s">
        <v>240</v>
      </c>
      <c r="C907" s="9" t="s">
        <v>765</v>
      </c>
      <c r="D907" s="17" t="s">
        <v>573</v>
      </c>
      <c r="E907" s="23" t="s">
        <v>1</v>
      </c>
      <c r="F907" s="110">
        <f>F908</f>
        <v>38</v>
      </c>
      <c r="G907" s="110">
        <f t="shared" si="273"/>
        <v>36.612000000000002</v>
      </c>
      <c r="H907" s="110">
        <f t="shared" si="273"/>
        <v>24.084</v>
      </c>
    </row>
    <row r="908" spans="1:8" ht="24.75" thickBot="1">
      <c r="A908" s="17" t="s">
        <v>23</v>
      </c>
      <c r="B908" s="17" t="s">
        <v>240</v>
      </c>
      <c r="C908" s="9" t="s">
        <v>765</v>
      </c>
      <c r="D908" s="17">
        <v>730</v>
      </c>
      <c r="E908" s="23" t="s">
        <v>574</v>
      </c>
      <c r="F908" s="110">
        <v>38</v>
      </c>
      <c r="G908" s="110">
        <v>36.612000000000002</v>
      </c>
      <c r="H908" s="110">
        <v>24.084</v>
      </c>
    </row>
    <row r="909" spans="1:8" ht="12.75" thickBot="1">
      <c r="A909" s="151"/>
      <c r="B909" s="101"/>
      <c r="C909" s="101"/>
      <c r="D909" s="101"/>
      <c r="E909" s="101" t="s">
        <v>15</v>
      </c>
      <c r="F909" s="169">
        <f>F902+F888+F847+F786+F708+F498+F362+F246+F204+F193+F12</f>
        <v>2823166.642</v>
      </c>
      <c r="G909" s="169">
        <f>G902+G888+G847+G786+G708+G498+G362+G246+G204+G193+G12</f>
        <v>2542834.6399999997</v>
      </c>
      <c r="H909" s="169">
        <f>H902+H888+H847+H786+H708+H498+H362+H246+H204+H193+H12</f>
        <v>2587875.54</v>
      </c>
    </row>
    <row r="910" spans="1:8">
      <c r="F910" s="207"/>
      <c r="G910" s="207"/>
      <c r="H910" s="207"/>
    </row>
    <row r="911" spans="1:8">
      <c r="F911" s="205"/>
      <c r="G911" s="205"/>
      <c r="H911" s="205"/>
    </row>
    <row r="912" spans="1:8">
      <c r="F912" s="207"/>
      <c r="G912" s="207"/>
      <c r="H912" s="207"/>
    </row>
    <row r="913" spans="6:8">
      <c r="F913" s="153"/>
      <c r="G913" s="153"/>
      <c r="H913" s="153"/>
    </row>
    <row r="914" spans="6:8">
      <c r="F914" s="145"/>
      <c r="G914" s="145"/>
      <c r="H914" s="145"/>
    </row>
    <row r="915" spans="6:8">
      <c r="F915" s="152"/>
      <c r="G915" s="152"/>
      <c r="H915" s="152"/>
    </row>
  </sheetData>
  <autoFilter ref="A10:H911">
    <sortState ref="A558:H594">
      <sortCondition descending="1" ref="C13:C777"/>
    </sortState>
  </autoFilter>
  <mergeCells count="9">
    <mergeCell ref="B7:H7"/>
    <mergeCell ref="A8:A10"/>
    <mergeCell ref="B8:B10"/>
    <mergeCell ref="C8:C10"/>
    <mergeCell ref="D8:D10"/>
    <mergeCell ref="E8:E10"/>
    <mergeCell ref="F8:H8"/>
    <mergeCell ref="F9:F10"/>
    <mergeCell ref="G9:H9"/>
  </mergeCells>
  <pageMargins left="0.47244094488188981" right="0.27559055118110237" top="0.15748031496062992" bottom="0.15748031496062992" header="0.35433070866141736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opLeftCell="A7" zoomScaleNormal="79" workbookViewId="0">
      <selection activeCell="D8" sqref="D8:F8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7" max="8" width="12.7109375" bestFit="1" customWidth="1"/>
    <col min="9" max="9" width="15.42578125" customWidth="1"/>
    <col min="10" max="10" width="12.5703125" customWidth="1"/>
  </cols>
  <sheetData>
    <row r="1" spans="1:9">
      <c r="E1" s="133"/>
      <c r="F1" s="18" t="s">
        <v>1028</v>
      </c>
    </row>
    <row r="2" spans="1:9">
      <c r="E2" s="134"/>
      <c r="F2" s="18" t="s">
        <v>983</v>
      </c>
    </row>
    <row r="3" spans="1:9">
      <c r="E3" s="133"/>
      <c r="F3" s="18" t="s">
        <v>984</v>
      </c>
    </row>
    <row r="4" spans="1:9">
      <c r="E4" s="133"/>
      <c r="F4" s="18" t="s">
        <v>985</v>
      </c>
    </row>
    <row r="5" spans="1:9">
      <c r="E5" s="133"/>
      <c r="F5" s="18" t="s">
        <v>986</v>
      </c>
    </row>
    <row r="6" spans="1:9">
      <c r="A6" s="2"/>
      <c r="B6" s="2"/>
      <c r="D6" s="2"/>
      <c r="F6" s="18"/>
    </row>
    <row r="7" spans="1:9" ht="47.25" customHeight="1">
      <c r="A7" s="2"/>
      <c r="B7" s="246" t="s">
        <v>1054</v>
      </c>
      <c r="C7" s="246"/>
      <c r="D7" s="246"/>
      <c r="E7" s="246"/>
    </row>
    <row r="8" spans="1:9" ht="19.5" customHeight="1">
      <c r="A8" s="237" t="s">
        <v>16</v>
      </c>
      <c r="B8" s="237" t="s">
        <v>17</v>
      </c>
      <c r="C8" s="247" t="s">
        <v>18</v>
      </c>
      <c r="D8" s="241" t="s">
        <v>1042</v>
      </c>
      <c r="E8" s="242"/>
      <c r="F8" s="243"/>
    </row>
    <row r="9" spans="1:9" ht="14.25" customHeight="1">
      <c r="A9" s="248"/>
      <c r="B9" s="238"/>
      <c r="C9" s="238"/>
      <c r="D9" s="244" t="s">
        <v>1057</v>
      </c>
      <c r="E9" s="241" t="s">
        <v>1041</v>
      </c>
      <c r="F9" s="243"/>
    </row>
    <row r="10" spans="1:9">
      <c r="A10" s="249"/>
      <c r="B10" s="239"/>
      <c r="C10" s="239"/>
      <c r="D10" s="245"/>
      <c r="E10" s="23" t="s">
        <v>1058</v>
      </c>
      <c r="F10" s="23" t="s">
        <v>1059</v>
      </c>
      <c r="G10" s="109"/>
      <c r="H10" s="109"/>
      <c r="I10" s="109"/>
    </row>
    <row r="11" spans="1:9">
      <c r="A11" s="9" t="s">
        <v>19</v>
      </c>
      <c r="B11" s="9" t="s">
        <v>20</v>
      </c>
      <c r="C11" s="24">
        <v>3</v>
      </c>
      <c r="D11" s="17">
        <v>4</v>
      </c>
      <c r="E11" s="24">
        <v>5</v>
      </c>
      <c r="F11" s="24">
        <v>6</v>
      </c>
      <c r="G11" s="109"/>
      <c r="H11" s="109"/>
      <c r="I11" s="109"/>
    </row>
    <row r="12" spans="1:9">
      <c r="A12" s="20" t="s">
        <v>240</v>
      </c>
      <c r="B12" s="9"/>
      <c r="C12" s="43" t="s">
        <v>21</v>
      </c>
      <c r="D12" s="112">
        <f>SUM(D13:D19)</f>
        <v>224130.769</v>
      </c>
      <c r="E12" s="112">
        <f>SUM(E13:E19)</f>
        <v>190211.51</v>
      </c>
      <c r="F12" s="112">
        <f>SUM(F13:F19)</f>
        <v>190348.21</v>
      </c>
      <c r="G12" s="109"/>
      <c r="H12" s="131"/>
      <c r="I12" s="109"/>
    </row>
    <row r="13" spans="1:9" ht="27" customHeight="1">
      <c r="A13" s="9" t="s">
        <v>240</v>
      </c>
      <c r="B13" s="9" t="s">
        <v>280</v>
      </c>
      <c r="C13" s="44" t="s">
        <v>121</v>
      </c>
      <c r="D13" s="113">
        <v>3053.6660000000002</v>
      </c>
      <c r="E13" s="113">
        <v>3053.6660000000002</v>
      </c>
      <c r="F13" s="113">
        <v>3053.6660000000002</v>
      </c>
      <c r="G13" s="109"/>
      <c r="H13" s="131"/>
      <c r="I13" s="109"/>
    </row>
    <row r="14" spans="1:9" ht="38.25" customHeight="1">
      <c r="A14" s="9" t="s">
        <v>240</v>
      </c>
      <c r="B14" s="9" t="s">
        <v>306</v>
      </c>
      <c r="C14" s="44" t="s">
        <v>32</v>
      </c>
      <c r="D14" s="114">
        <v>6319.5320000000002</v>
      </c>
      <c r="E14" s="114">
        <v>6319.5320000000002</v>
      </c>
      <c r="F14" s="114">
        <v>6319.5320000000002</v>
      </c>
      <c r="G14" s="109"/>
      <c r="H14" s="131"/>
      <c r="I14" s="109"/>
    </row>
    <row r="15" spans="1:9" ht="42" customHeight="1">
      <c r="A15" s="34" t="s">
        <v>240</v>
      </c>
      <c r="B15" s="34" t="s">
        <v>233</v>
      </c>
      <c r="C15" s="54" t="s">
        <v>991</v>
      </c>
      <c r="D15" s="114">
        <v>78924.017000000007</v>
      </c>
      <c r="E15" s="114">
        <v>61890.517</v>
      </c>
      <c r="F15" s="114">
        <v>61890.517</v>
      </c>
      <c r="G15" s="109"/>
      <c r="H15" s="131"/>
      <c r="I15" s="109"/>
    </row>
    <row r="16" spans="1:9">
      <c r="A16" s="34" t="s">
        <v>240</v>
      </c>
      <c r="B16" s="34" t="s">
        <v>26</v>
      </c>
      <c r="C16" s="44" t="s">
        <v>352</v>
      </c>
      <c r="D16" s="115">
        <v>12.4</v>
      </c>
      <c r="E16" s="115">
        <v>12.9</v>
      </c>
      <c r="F16" s="115">
        <v>146.69999999999999</v>
      </c>
      <c r="G16" s="109"/>
      <c r="H16" s="131"/>
      <c r="I16" s="109"/>
    </row>
    <row r="17" spans="1:9" ht="24">
      <c r="A17" s="34" t="s">
        <v>240</v>
      </c>
      <c r="B17" s="34" t="s">
        <v>22</v>
      </c>
      <c r="C17" s="44" t="s">
        <v>33</v>
      </c>
      <c r="D17" s="115">
        <v>27914.07</v>
      </c>
      <c r="E17" s="115">
        <v>27164.002</v>
      </c>
      <c r="F17" s="115">
        <v>27164.002</v>
      </c>
      <c r="G17" s="109"/>
      <c r="H17" s="131"/>
      <c r="I17" s="109"/>
    </row>
    <row r="18" spans="1:9">
      <c r="A18" s="9" t="s">
        <v>240</v>
      </c>
      <c r="B18" s="9" t="s">
        <v>308</v>
      </c>
      <c r="C18" s="49" t="s">
        <v>284</v>
      </c>
      <c r="D18" s="115">
        <v>1000</v>
      </c>
      <c r="E18" s="115">
        <v>1000</v>
      </c>
      <c r="F18" s="115">
        <v>1000</v>
      </c>
      <c r="G18" s="109"/>
      <c r="H18" s="131"/>
      <c r="I18" s="109"/>
    </row>
    <row r="19" spans="1:9">
      <c r="A19" s="9" t="s">
        <v>240</v>
      </c>
      <c r="B19" s="9" t="s">
        <v>23</v>
      </c>
      <c r="C19" s="49" t="s">
        <v>24</v>
      </c>
      <c r="D19" s="115">
        <v>106907.084</v>
      </c>
      <c r="E19" s="115">
        <v>90770.892999999996</v>
      </c>
      <c r="F19" s="115">
        <v>90773.793000000005</v>
      </c>
      <c r="G19" s="109"/>
      <c r="H19" s="131"/>
      <c r="I19" s="109"/>
    </row>
    <row r="20" spans="1:9">
      <c r="A20" s="20" t="s">
        <v>280</v>
      </c>
      <c r="B20" s="20" t="s">
        <v>234</v>
      </c>
      <c r="C20" s="47" t="s">
        <v>858</v>
      </c>
      <c r="D20" s="117">
        <f>D21</f>
        <v>3402.1</v>
      </c>
      <c r="E20" s="117">
        <f t="shared" ref="E20:F20" si="0">E21</f>
        <v>3520.7</v>
      </c>
      <c r="F20" s="117">
        <f t="shared" si="0"/>
        <v>3523.7</v>
      </c>
      <c r="G20" s="109"/>
      <c r="H20" s="131"/>
      <c r="I20" s="109"/>
    </row>
    <row r="21" spans="1:9">
      <c r="A21" s="9" t="s">
        <v>280</v>
      </c>
      <c r="B21" s="9" t="s">
        <v>306</v>
      </c>
      <c r="C21" s="46" t="s">
        <v>859</v>
      </c>
      <c r="D21" s="115">
        <v>3402.1</v>
      </c>
      <c r="E21" s="115">
        <v>3520.7</v>
      </c>
      <c r="F21" s="115">
        <v>3523.7</v>
      </c>
      <c r="G21" s="109"/>
      <c r="H21" s="131"/>
      <c r="I21" s="109"/>
    </row>
    <row r="22" spans="1:9" ht="18.75" customHeight="1">
      <c r="A22" s="55" t="s">
        <v>306</v>
      </c>
      <c r="B22" s="55" t="s">
        <v>234</v>
      </c>
      <c r="C22" s="56" t="s">
        <v>68</v>
      </c>
      <c r="D22" s="116">
        <f>D24+D23</f>
        <v>15580.841</v>
      </c>
      <c r="E22" s="116">
        <f t="shared" ref="E22:F22" si="1">E24+E23</f>
        <v>15033.641</v>
      </c>
      <c r="F22" s="116">
        <f t="shared" si="1"/>
        <v>15033.641</v>
      </c>
      <c r="G22" s="109"/>
      <c r="H22" s="131"/>
      <c r="I22" s="109"/>
    </row>
    <row r="23" spans="1:9" ht="18.75" customHeight="1">
      <c r="A23" s="9" t="s">
        <v>306</v>
      </c>
      <c r="B23" s="9" t="s">
        <v>233</v>
      </c>
      <c r="C23" s="44" t="s">
        <v>25</v>
      </c>
      <c r="D23" s="113">
        <v>3448.8</v>
      </c>
      <c r="E23" s="113">
        <v>3448.8</v>
      </c>
      <c r="F23" s="113">
        <v>3448.8</v>
      </c>
      <c r="G23" s="109"/>
      <c r="H23" s="131"/>
      <c r="I23" s="109"/>
    </row>
    <row r="24" spans="1:9" ht="24">
      <c r="A24" s="9" t="s">
        <v>306</v>
      </c>
      <c r="B24" s="9" t="s">
        <v>305</v>
      </c>
      <c r="C24" s="44" t="s">
        <v>690</v>
      </c>
      <c r="D24" s="113">
        <v>12132.040999999999</v>
      </c>
      <c r="E24" s="113">
        <v>11584.841</v>
      </c>
      <c r="F24" s="113">
        <v>11584.841</v>
      </c>
      <c r="G24" s="109"/>
      <c r="H24" s="131"/>
      <c r="I24" s="109"/>
    </row>
    <row r="25" spans="1:9" s="1" customFormat="1">
      <c r="A25" s="20" t="s">
        <v>233</v>
      </c>
      <c r="B25" s="20" t="s">
        <v>234</v>
      </c>
      <c r="C25" s="43" t="s">
        <v>239</v>
      </c>
      <c r="D25" s="116">
        <f>SUM(D26:D30)</f>
        <v>273810.01399999997</v>
      </c>
      <c r="E25" s="116">
        <f t="shared" ref="E25:F25" si="2">SUM(E26:E30)</f>
        <v>271530.58399999997</v>
      </c>
      <c r="F25" s="116">
        <f t="shared" si="2"/>
        <v>322177.64799999999</v>
      </c>
      <c r="G25" s="109"/>
      <c r="H25" s="131"/>
    </row>
    <row r="26" spans="1:9" s="1" customFormat="1">
      <c r="A26" s="17" t="s">
        <v>233</v>
      </c>
      <c r="B26" s="9" t="s">
        <v>26</v>
      </c>
      <c r="C26" s="44" t="s">
        <v>833</v>
      </c>
      <c r="D26" s="113">
        <v>1500</v>
      </c>
      <c r="E26" s="113">
        <v>2000</v>
      </c>
      <c r="F26" s="113">
        <v>2000</v>
      </c>
      <c r="G26" s="109"/>
      <c r="H26" s="131"/>
    </row>
    <row r="27" spans="1:9" s="1" customFormat="1">
      <c r="A27" s="9" t="s">
        <v>233</v>
      </c>
      <c r="B27" s="9" t="s">
        <v>22</v>
      </c>
      <c r="C27" s="44" t="s">
        <v>813</v>
      </c>
      <c r="D27" s="113">
        <v>64.8</v>
      </c>
      <c r="E27" s="113">
        <v>64.8</v>
      </c>
      <c r="F27" s="113">
        <v>64.8</v>
      </c>
      <c r="G27" s="109"/>
      <c r="H27" s="131"/>
    </row>
    <row r="28" spans="1:9">
      <c r="A28" s="9" t="s">
        <v>233</v>
      </c>
      <c r="B28" s="9" t="s">
        <v>246</v>
      </c>
      <c r="C28" s="49" t="s">
        <v>247</v>
      </c>
      <c r="D28" s="115">
        <v>4469.3590000000004</v>
      </c>
      <c r="E28" s="115">
        <v>4469.3590000000004</v>
      </c>
      <c r="F28" s="113">
        <v>4469.3590000000004</v>
      </c>
      <c r="G28" s="109"/>
      <c r="H28" s="131"/>
      <c r="I28" s="109"/>
    </row>
    <row r="29" spans="1:9">
      <c r="A29" s="9" t="s">
        <v>233</v>
      </c>
      <c r="B29" s="9" t="s">
        <v>250</v>
      </c>
      <c r="C29" s="49" t="s">
        <v>34</v>
      </c>
      <c r="D29" s="115">
        <v>262291.255</v>
      </c>
      <c r="E29" s="115">
        <v>259617.625</v>
      </c>
      <c r="F29" s="115">
        <v>266600.18900000001</v>
      </c>
      <c r="G29" s="109"/>
      <c r="H29" s="131"/>
      <c r="I29" s="109"/>
    </row>
    <row r="30" spans="1:9">
      <c r="A30" s="9" t="s">
        <v>233</v>
      </c>
      <c r="B30" s="9" t="s">
        <v>333</v>
      </c>
      <c r="C30" s="49" t="s">
        <v>27</v>
      </c>
      <c r="D30" s="115">
        <v>5484.6</v>
      </c>
      <c r="E30" s="115">
        <v>5378.8</v>
      </c>
      <c r="F30" s="115">
        <v>49043.3</v>
      </c>
      <c r="G30" s="109"/>
      <c r="H30" s="131"/>
      <c r="I30" s="109"/>
    </row>
    <row r="31" spans="1:9">
      <c r="A31" s="20" t="s">
        <v>26</v>
      </c>
      <c r="B31" s="20" t="s">
        <v>234</v>
      </c>
      <c r="C31" s="48" t="s">
        <v>264</v>
      </c>
      <c r="D31" s="116">
        <f>D32+D33+D34+D35</f>
        <v>437304.93900000001</v>
      </c>
      <c r="E31" s="116">
        <f t="shared" ref="E31:F31" si="3">E32+E33+E34+E35</f>
        <v>253955.91599999997</v>
      </c>
      <c r="F31" s="116">
        <f t="shared" si="3"/>
        <v>242291.73300000001</v>
      </c>
      <c r="G31" s="109"/>
      <c r="H31" s="131"/>
      <c r="I31" s="109"/>
    </row>
    <row r="32" spans="1:9">
      <c r="A32" s="9" t="s">
        <v>26</v>
      </c>
      <c r="B32" s="9" t="s">
        <v>240</v>
      </c>
      <c r="C32" s="44" t="s">
        <v>639</v>
      </c>
      <c r="D32" s="113">
        <v>5065.3779999999997</v>
      </c>
      <c r="E32" s="113">
        <v>5065.3779999999997</v>
      </c>
      <c r="F32" s="113">
        <v>5065.3779999999997</v>
      </c>
      <c r="G32" s="109"/>
      <c r="H32" s="131"/>
      <c r="I32" s="109"/>
    </row>
    <row r="33" spans="1:10">
      <c r="A33" s="9" t="s">
        <v>26</v>
      </c>
      <c r="B33" s="9" t="s">
        <v>280</v>
      </c>
      <c r="C33" s="44" t="s">
        <v>278</v>
      </c>
      <c r="D33" s="115">
        <v>168108.16800000001</v>
      </c>
      <c r="E33" s="115">
        <v>15700.558000000001</v>
      </c>
      <c r="F33" s="115">
        <v>4036.375</v>
      </c>
      <c r="G33" s="109"/>
      <c r="H33" s="131"/>
      <c r="I33" s="109"/>
    </row>
    <row r="34" spans="1:10">
      <c r="A34" s="9" t="s">
        <v>26</v>
      </c>
      <c r="B34" s="9" t="s">
        <v>306</v>
      </c>
      <c r="C34" s="44" t="s">
        <v>701</v>
      </c>
      <c r="D34" s="115">
        <v>239408.95699999999</v>
      </c>
      <c r="E34" s="115">
        <v>208467.54399999999</v>
      </c>
      <c r="F34" s="115">
        <v>208467.54399999999</v>
      </c>
      <c r="G34" s="109"/>
      <c r="H34" s="131"/>
      <c r="I34" s="109"/>
    </row>
    <row r="35" spans="1:10">
      <c r="A35" s="9" t="s">
        <v>26</v>
      </c>
      <c r="B35" s="9" t="s">
        <v>26</v>
      </c>
      <c r="C35" s="217" t="s">
        <v>779</v>
      </c>
      <c r="D35" s="115">
        <v>24722.436000000002</v>
      </c>
      <c r="E35" s="115">
        <v>24722.436000000002</v>
      </c>
      <c r="F35" s="115">
        <v>24722.436000000002</v>
      </c>
      <c r="G35" s="109"/>
      <c r="H35" s="131"/>
      <c r="I35" s="109"/>
    </row>
    <row r="36" spans="1:10">
      <c r="A36" s="35" t="s">
        <v>251</v>
      </c>
      <c r="B36" s="35" t="s">
        <v>234</v>
      </c>
      <c r="C36" s="43" t="s">
        <v>279</v>
      </c>
      <c r="D36" s="116">
        <f>D37+D38+D41+D42+D40+D39</f>
        <v>1552202.0519999999</v>
      </c>
      <c r="E36" s="116">
        <f>E37+E38+E41+E42+E40+E39</f>
        <v>1510155.3989999997</v>
      </c>
      <c r="F36" s="116">
        <f>F37+F38+F41+F42+F40+F39</f>
        <v>1518707.5109999999</v>
      </c>
      <c r="G36" s="157"/>
      <c r="H36" s="157"/>
      <c r="I36" s="157"/>
    </row>
    <row r="37" spans="1:10">
      <c r="A37" s="9" t="s">
        <v>251</v>
      </c>
      <c r="B37" s="9" t="s">
        <v>240</v>
      </c>
      <c r="C37" s="49" t="s">
        <v>376</v>
      </c>
      <c r="D37" s="115">
        <v>577090.15599999996</v>
      </c>
      <c r="E37" s="115">
        <v>575518.18599999999</v>
      </c>
      <c r="F37" s="115">
        <v>577518.18599999999</v>
      </c>
      <c r="G37" s="109"/>
      <c r="H37" s="131"/>
      <c r="I37" s="109"/>
    </row>
    <row r="38" spans="1:10">
      <c r="A38" s="9" t="s">
        <v>251</v>
      </c>
      <c r="B38" s="9" t="s">
        <v>280</v>
      </c>
      <c r="C38" s="49" t="s">
        <v>281</v>
      </c>
      <c r="D38" s="115">
        <v>764761.23</v>
      </c>
      <c r="E38" s="115">
        <v>729887.78799999994</v>
      </c>
      <c r="F38" s="113">
        <v>736432.4</v>
      </c>
      <c r="G38" s="109"/>
      <c r="H38" s="131"/>
      <c r="I38" s="109"/>
    </row>
    <row r="39" spans="1:10">
      <c r="A39" s="9" t="s">
        <v>251</v>
      </c>
      <c r="B39" s="9" t="s">
        <v>306</v>
      </c>
      <c r="C39" s="49" t="s">
        <v>334</v>
      </c>
      <c r="D39" s="115">
        <v>163418.802</v>
      </c>
      <c r="E39" s="115">
        <v>162673.802</v>
      </c>
      <c r="F39" s="113">
        <v>162673.802</v>
      </c>
      <c r="G39" s="109"/>
      <c r="H39" s="131"/>
      <c r="I39" s="109"/>
    </row>
    <row r="40" spans="1:10" ht="24">
      <c r="A40" s="9" t="s">
        <v>251</v>
      </c>
      <c r="B40" s="9" t="s">
        <v>26</v>
      </c>
      <c r="C40" s="44" t="s">
        <v>35</v>
      </c>
      <c r="D40" s="115">
        <v>703.96</v>
      </c>
      <c r="E40" s="115">
        <v>703.96</v>
      </c>
      <c r="F40" s="115">
        <v>703.96</v>
      </c>
      <c r="G40" s="109"/>
      <c r="H40" s="131"/>
      <c r="I40" s="157"/>
      <c r="J40" s="129"/>
    </row>
    <row r="41" spans="1:10">
      <c r="A41" s="9" t="s">
        <v>251</v>
      </c>
      <c r="B41" s="9" t="s">
        <v>251</v>
      </c>
      <c r="C41" s="49" t="s">
        <v>296</v>
      </c>
      <c r="D41" s="115">
        <v>12005.824000000001</v>
      </c>
      <c r="E41" s="115">
        <v>7218.4830000000002</v>
      </c>
      <c r="F41" s="115">
        <v>7218.4830000000002</v>
      </c>
      <c r="G41" s="109"/>
      <c r="H41" s="131"/>
      <c r="I41" s="109"/>
    </row>
    <row r="42" spans="1:10">
      <c r="A42" s="9" t="s">
        <v>251</v>
      </c>
      <c r="B42" s="9" t="s">
        <v>250</v>
      </c>
      <c r="C42" s="49" t="s">
        <v>538</v>
      </c>
      <c r="D42" s="115">
        <v>34222.080000000002</v>
      </c>
      <c r="E42" s="115">
        <v>34153.18</v>
      </c>
      <c r="F42" s="115">
        <v>34160.68</v>
      </c>
      <c r="G42" s="109"/>
      <c r="H42" s="131"/>
      <c r="I42" s="109"/>
    </row>
    <row r="43" spans="1:10">
      <c r="A43" s="35" t="s">
        <v>246</v>
      </c>
      <c r="B43" s="35" t="s">
        <v>234</v>
      </c>
      <c r="C43" s="43" t="s">
        <v>36</v>
      </c>
      <c r="D43" s="116">
        <f>D44+D45</f>
        <v>228341.875</v>
      </c>
      <c r="E43" s="116">
        <f t="shared" ref="E43:F43" si="4">E44+E45</f>
        <v>225013.13500000001</v>
      </c>
      <c r="F43" s="116">
        <f t="shared" si="4"/>
        <v>225013.13500000001</v>
      </c>
      <c r="G43" s="109"/>
      <c r="H43" s="131"/>
      <c r="I43" s="109"/>
    </row>
    <row r="44" spans="1:10">
      <c r="A44" s="9" t="s">
        <v>246</v>
      </c>
      <c r="B44" s="9" t="s">
        <v>240</v>
      </c>
      <c r="C44" s="49" t="s">
        <v>290</v>
      </c>
      <c r="D44" s="115">
        <v>222930.068</v>
      </c>
      <c r="E44" s="115">
        <v>219601.32800000001</v>
      </c>
      <c r="F44" s="115">
        <v>219601.32800000001</v>
      </c>
      <c r="G44" s="109"/>
      <c r="H44" s="131"/>
      <c r="I44" s="109"/>
    </row>
    <row r="45" spans="1:10" ht="24">
      <c r="A45" s="9" t="s">
        <v>246</v>
      </c>
      <c r="B45" s="9" t="s">
        <v>233</v>
      </c>
      <c r="C45" s="44" t="s">
        <v>814</v>
      </c>
      <c r="D45" s="115">
        <v>5411.8069999999998</v>
      </c>
      <c r="E45" s="115">
        <v>5411.8069999999998</v>
      </c>
      <c r="F45" s="113">
        <v>5411.8069999999998</v>
      </c>
      <c r="G45" s="109"/>
      <c r="H45" s="131"/>
      <c r="I45" s="109"/>
    </row>
    <row r="46" spans="1:10">
      <c r="A46" s="20">
        <v>10</v>
      </c>
      <c r="B46" s="20" t="s">
        <v>234</v>
      </c>
      <c r="C46" s="43" t="s">
        <v>304</v>
      </c>
      <c r="D46" s="116">
        <f>SUM(D47:D49)+D50</f>
        <v>61557.362000000001</v>
      </c>
      <c r="E46" s="116">
        <f>SUM(E47:E49)+E50</f>
        <v>47274.3</v>
      </c>
      <c r="F46" s="116">
        <f>SUM(F47:F49)+F50</f>
        <v>44653.035000000003</v>
      </c>
      <c r="G46" s="109"/>
      <c r="H46" s="131"/>
      <c r="I46" s="109"/>
    </row>
    <row r="47" spans="1:10">
      <c r="A47" s="9">
        <v>10</v>
      </c>
      <c r="B47" s="9" t="s">
        <v>240</v>
      </c>
      <c r="C47" s="49" t="s">
        <v>28</v>
      </c>
      <c r="D47" s="115">
        <v>4344.6760000000004</v>
      </c>
      <c r="E47" s="115">
        <v>4344.6760000000004</v>
      </c>
      <c r="F47" s="115">
        <v>4344.6760000000004</v>
      </c>
      <c r="G47" s="109"/>
      <c r="H47" s="131"/>
      <c r="I47" s="109"/>
    </row>
    <row r="48" spans="1:10">
      <c r="A48" s="9">
        <v>10</v>
      </c>
      <c r="B48" s="9" t="s">
        <v>306</v>
      </c>
      <c r="C48" s="49" t="s">
        <v>307</v>
      </c>
      <c r="D48" s="115">
        <v>12144</v>
      </c>
      <c r="E48" s="115">
        <v>9144</v>
      </c>
      <c r="F48" s="115">
        <v>9144</v>
      </c>
      <c r="G48" s="109"/>
      <c r="H48" s="131"/>
      <c r="I48" s="109"/>
    </row>
    <row r="49" spans="1:9">
      <c r="A49" s="9" t="s">
        <v>305</v>
      </c>
      <c r="B49" s="9" t="s">
        <v>233</v>
      </c>
      <c r="C49" s="49" t="s">
        <v>29</v>
      </c>
      <c r="D49" s="113">
        <v>44561.686000000002</v>
      </c>
      <c r="E49" s="115">
        <v>33278.624000000003</v>
      </c>
      <c r="F49" s="115">
        <v>30657.359</v>
      </c>
      <c r="G49" s="109"/>
      <c r="H49" s="131"/>
      <c r="I49" s="109"/>
    </row>
    <row r="50" spans="1:9">
      <c r="A50" s="9" t="s">
        <v>305</v>
      </c>
      <c r="B50" s="9" t="s">
        <v>22</v>
      </c>
      <c r="C50" s="44" t="s">
        <v>648</v>
      </c>
      <c r="D50" s="115">
        <v>507</v>
      </c>
      <c r="E50" s="115">
        <v>507</v>
      </c>
      <c r="F50" s="115">
        <v>507</v>
      </c>
      <c r="G50" s="109"/>
      <c r="H50" s="131"/>
      <c r="I50" s="109"/>
    </row>
    <row r="51" spans="1:9">
      <c r="A51" s="20" t="s">
        <v>308</v>
      </c>
      <c r="B51" s="20" t="s">
        <v>234</v>
      </c>
      <c r="C51" s="43" t="s">
        <v>309</v>
      </c>
      <c r="D51" s="116">
        <f>D52+D53</f>
        <v>23906.41</v>
      </c>
      <c r="E51" s="116">
        <f>E52+E53</f>
        <v>23210.562999999998</v>
      </c>
      <c r="F51" s="116">
        <f>F52+F53</f>
        <v>23210.562999999998</v>
      </c>
      <c r="G51" s="109"/>
      <c r="H51" s="131"/>
      <c r="I51" s="109"/>
    </row>
    <row r="52" spans="1:9">
      <c r="A52" s="9" t="s">
        <v>308</v>
      </c>
      <c r="B52" s="9" t="s">
        <v>280</v>
      </c>
      <c r="C52" s="49" t="s">
        <v>310</v>
      </c>
      <c r="D52" s="113">
        <v>21017.717000000001</v>
      </c>
      <c r="E52" s="115">
        <v>20422.262999999999</v>
      </c>
      <c r="F52" s="115">
        <v>20422.262999999999</v>
      </c>
      <c r="G52" s="109"/>
      <c r="H52" s="131"/>
      <c r="I52" s="109"/>
    </row>
    <row r="53" spans="1:9">
      <c r="A53" s="9" t="s">
        <v>308</v>
      </c>
      <c r="B53" s="9" t="s">
        <v>306</v>
      </c>
      <c r="C53" s="49" t="s">
        <v>652</v>
      </c>
      <c r="D53" s="115">
        <v>2888.6930000000002</v>
      </c>
      <c r="E53" s="115">
        <v>2788.3</v>
      </c>
      <c r="F53" s="115">
        <v>2788.3</v>
      </c>
      <c r="G53" s="109"/>
      <c r="H53" s="131"/>
      <c r="I53" s="109"/>
    </row>
    <row r="54" spans="1:9">
      <c r="A54" s="20" t="s">
        <v>333</v>
      </c>
      <c r="B54" s="20" t="s">
        <v>234</v>
      </c>
      <c r="C54" s="43" t="s">
        <v>368</v>
      </c>
      <c r="D54" s="117">
        <f>D55</f>
        <v>2892.28</v>
      </c>
      <c r="E54" s="117">
        <f>E55</f>
        <v>2892.28</v>
      </c>
      <c r="F54" s="117">
        <f>F55</f>
        <v>2892.28</v>
      </c>
      <c r="G54" s="109"/>
      <c r="H54" s="131"/>
      <c r="I54" s="109"/>
    </row>
    <row r="55" spans="1:9">
      <c r="A55" s="9" t="s">
        <v>333</v>
      </c>
      <c r="B55" s="9" t="s">
        <v>233</v>
      </c>
      <c r="C55" s="49" t="s">
        <v>37</v>
      </c>
      <c r="D55" s="115">
        <v>2892.28</v>
      </c>
      <c r="E55" s="115">
        <v>2892.28</v>
      </c>
      <c r="F55" s="115">
        <v>2892.28</v>
      </c>
      <c r="G55" s="109"/>
      <c r="H55" s="131"/>
      <c r="I55" s="109"/>
    </row>
    <row r="56" spans="1:9" ht="16.5" customHeight="1">
      <c r="A56" s="19" t="s">
        <v>23</v>
      </c>
      <c r="B56" s="19" t="s">
        <v>234</v>
      </c>
      <c r="C56" s="221" t="s">
        <v>186</v>
      </c>
      <c r="D56" s="112">
        <f>D57</f>
        <v>38</v>
      </c>
      <c r="E56" s="112">
        <f>E57</f>
        <v>36.612000000000002</v>
      </c>
      <c r="F56" s="112">
        <f>F57</f>
        <v>24.084</v>
      </c>
      <c r="G56" s="109"/>
      <c r="H56" s="131"/>
      <c r="I56" s="109"/>
    </row>
    <row r="57" spans="1:9" ht="15.75" customHeight="1" thickBot="1">
      <c r="A57" s="17" t="s">
        <v>23</v>
      </c>
      <c r="B57" s="17" t="s">
        <v>240</v>
      </c>
      <c r="C57" s="23" t="s">
        <v>572</v>
      </c>
      <c r="D57" s="118">
        <v>38</v>
      </c>
      <c r="E57" s="118">
        <v>36.612000000000002</v>
      </c>
      <c r="F57" s="118">
        <v>24.084</v>
      </c>
      <c r="G57" s="109"/>
      <c r="H57" s="131"/>
      <c r="I57" s="109"/>
    </row>
    <row r="58" spans="1:9" ht="13.5" thickBot="1">
      <c r="A58" s="36"/>
      <c r="B58" s="37"/>
      <c r="C58" s="32" t="s">
        <v>229</v>
      </c>
      <c r="D58" s="119">
        <f>D12+D22+D25+D31+D36+D43+D46+D51+D54+D56+D20</f>
        <v>2823166.642</v>
      </c>
      <c r="E58" s="119">
        <f>E12+E22+E25+E31+E36+E43+E46+E51+E54+E56+E20</f>
        <v>2542834.6399999997</v>
      </c>
      <c r="F58" s="119">
        <f>F12+F22+F25+F31+F36+F43+F46+F51+F54+F56+F20</f>
        <v>2587875.5399999996</v>
      </c>
      <c r="G58" s="158"/>
      <c r="H58" s="158"/>
      <c r="I58" s="109"/>
    </row>
    <row r="59" spans="1:9">
      <c r="D59" s="207"/>
      <c r="E59" s="207"/>
      <c r="F59" s="207"/>
      <c r="G59" s="109"/>
      <c r="H59" s="109"/>
      <c r="I59" s="109"/>
    </row>
    <row r="60" spans="1:9">
      <c r="D60" s="205"/>
      <c r="E60" s="205"/>
      <c r="F60" s="205"/>
      <c r="G60" s="109"/>
      <c r="H60" s="109"/>
      <c r="I60" s="109"/>
    </row>
    <row r="61" spans="1:9">
      <c r="D61" s="207"/>
      <c r="E61" s="207"/>
      <c r="F61" s="207"/>
      <c r="G61" s="109"/>
      <c r="H61" s="109"/>
      <c r="I61" s="109"/>
    </row>
    <row r="62" spans="1:9">
      <c r="D62" s="218"/>
      <c r="E62" s="218"/>
      <c r="F62" s="218"/>
      <c r="G62" s="109"/>
      <c r="H62" s="109"/>
      <c r="I62" s="109"/>
    </row>
  </sheetData>
  <sheetProtection selectLockedCells="1" selectUnlockedCells="1"/>
  <mergeCells count="7">
    <mergeCell ref="B7:E7"/>
    <mergeCell ref="C8:C10"/>
    <mergeCell ref="A8:A10"/>
    <mergeCell ref="B8:B10"/>
    <mergeCell ref="D8:F8"/>
    <mergeCell ref="E9:F9"/>
    <mergeCell ref="D9:D10"/>
  </mergeCells>
  <phoneticPr fontId="10" type="noConversion"/>
  <pageMargins left="0.57999999999999996" right="0.15748031496062992" top="0.39370078740157483" bottom="0.19685039370078741" header="0.51181102362204722" footer="0.19685039370078741"/>
  <pageSetup paperSize="9" scale="91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5"/>
  <sheetViews>
    <sheetView topLeftCell="A37" workbookViewId="0">
      <selection activeCell="C46" sqref="C46"/>
    </sheetView>
  </sheetViews>
  <sheetFormatPr defaultColWidth="8.85546875" defaultRowHeight="12"/>
  <cols>
    <col min="1" max="1" width="10.85546875" style="159" customWidth="1"/>
    <col min="2" max="2" width="6.85546875" style="159" customWidth="1"/>
    <col min="3" max="3" width="38.7109375" style="159" customWidth="1"/>
    <col min="4" max="4" width="13.85546875" style="159" customWidth="1"/>
    <col min="5" max="5" width="13.7109375" style="160" customWidth="1"/>
    <col min="6" max="6" width="14.5703125" style="160" customWidth="1"/>
    <col min="7" max="7" width="8.85546875" style="160" customWidth="1"/>
    <col min="8" max="16384" width="8.85546875" style="160"/>
  </cols>
  <sheetData>
    <row r="1" spans="1:8" ht="12.75">
      <c r="E1" s="133"/>
      <c r="F1" s="18" t="s">
        <v>696</v>
      </c>
      <c r="G1" s="154"/>
    </row>
    <row r="2" spans="1:8" ht="12.75">
      <c r="E2" s="134"/>
      <c r="F2" s="18" t="s">
        <v>983</v>
      </c>
      <c r="G2" s="154"/>
      <c r="H2" s="161"/>
    </row>
    <row r="3" spans="1:8" ht="12.75">
      <c r="E3" s="133"/>
      <c r="F3" s="18" t="s">
        <v>984</v>
      </c>
      <c r="G3" s="154"/>
      <c r="H3" s="161"/>
    </row>
    <row r="4" spans="1:8" ht="12.75">
      <c r="E4" s="133"/>
      <c r="F4" s="18" t="s">
        <v>985</v>
      </c>
      <c r="G4" s="154"/>
      <c r="H4" s="161"/>
    </row>
    <row r="5" spans="1:8" ht="12.75">
      <c r="E5" s="133"/>
      <c r="F5" s="18" t="s">
        <v>986</v>
      </c>
      <c r="G5" s="154"/>
      <c r="H5" s="161"/>
    </row>
    <row r="6" spans="1:8">
      <c r="C6" s="135"/>
      <c r="E6" s="135"/>
      <c r="F6" s="135"/>
      <c r="G6" s="161"/>
      <c r="H6" s="161"/>
    </row>
    <row r="7" spans="1:8" ht="46.5" customHeight="1">
      <c r="A7" s="250" t="s">
        <v>1030</v>
      </c>
      <c r="B7" s="251"/>
      <c r="C7" s="251"/>
      <c r="D7" s="251"/>
      <c r="E7" s="251"/>
      <c r="F7" s="251"/>
    </row>
    <row r="8" spans="1:8" s="224" customFormat="1" ht="20.25" customHeight="1">
      <c r="A8" s="240" t="s">
        <v>231</v>
      </c>
      <c r="B8" s="237" t="s">
        <v>990</v>
      </c>
      <c r="C8" s="237" t="s">
        <v>18</v>
      </c>
      <c r="D8" s="241" t="s">
        <v>1042</v>
      </c>
      <c r="E8" s="242"/>
      <c r="F8" s="243"/>
    </row>
    <row r="9" spans="1:8" s="224" customFormat="1" ht="14.25" customHeight="1">
      <c r="A9" s="238"/>
      <c r="B9" s="238"/>
      <c r="C9" s="238"/>
      <c r="D9" s="244" t="s">
        <v>1057</v>
      </c>
      <c r="E9" s="241" t="s">
        <v>1041</v>
      </c>
      <c r="F9" s="243"/>
    </row>
    <row r="10" spans="1:8" ht="12" customHeight="1">
      <c r="A10" s="239"/>
      <c r="B10" s="239"/>
      <c r="C10" s="239"/>
      <c r="D10" s="245"/>
      <c r="E10" s="23" t="s">
        <v>1058</v>
      </c>
      <c r="F10" s="23" t="s">
        <v>1059</v>
      </c>
    </row>
    <row r="11" spans="1:8">
      <c r="A11" s="9" t="s">
        <v>19</v>
      </c>
      <c r="B11" s="9" t="s">
        <v>20</v>
      </c>
      <c r="C11" s="17">
        <v>3</v>
      </c>
      <c r="D11" s="17">
        <v>4</v>
      </c>
      <c r="E11" s="81">
        <v>5</v>
      </c>
      <c r="F11" s="81">
        <v>6</v>
      </c>
    </row>
    <row r="12" spans="1:8">
      <c r="A12" s="9"/>
      <c r="B12" s="9"/>
      <c r="C12" s="19" t="s">
        <v>184</v>
      </c>
      <c r="D12" s="230">
        <f>D13+D15+D17+D19+D22+D24+D26+D28+D31+D33+D35+D37</f>
        <v>2811141.1589999995</v>
      </c>
      <c r="E12" s="230">
        <f t="shared" ref="E12:F12" si="0">E13+E15+E17+E19+E22+E24+E26+E28+E31+E33+E35+E37</f>
        <v>2531022.557</v>
      </c>
      <c r="F12" s="230">
        <f t="shared" si="0"/>
        <v>2576075.9849999999</v>
      </c>
    </row>
    <row r="13" spans="1:8" ht="36">
      <c r="A13" s="92" t="s">
        <v>132</v>
      </c>
      <c r="B13" s="93"/>
      <c r="C13" s="106" t="s">
        <v>993</v>
      </c>
      <c r="D13" s="121">
        <f t="shared" ref="D13:F13" si="1">D14</f>
        <v>1518379.632</v>
      </c>
      <c r="E13" s="121">
        <f t="shared" si="1"/>
        <v>1473589.88</v>
      </c>
      <c r="F13" s="121">
        <f t="shared" si="1"/>
        <v>1482134.4920000001</v>
      </c>
    </row>
    <row r="14" spans="1:8" ht="24">
      <c r="A14" s="9" t="s">
        <v>132</v>
      </c>
      <c r="B14" s="17">
        <v>675</v>
      </c>
      <c r="C14" s="23" t="s">
        <v>1038</v>
      </c>
      <c r="D14" s="110">
        <v>1518379.632</v>
      </c>
      <c r="E14" s="110">
        <v>1473589.88</v>
      </c>
      <c r="F14" s="110">
        <v>1482134.4920000001</v>
      </c>
    </row>
    <row r="15" spans="1:8" ht="36">
      <c r="A15" s="20" t="s">
        <v>127</v>
      </c>
      <c r="B15" s="93"/>
      <c r="C15" s="106" t="s">
        <v>1027</v>
      </c>
      <c r="D15" s="121">
        <f>D16</f>
        <v>279069.29100000003</v>
      </c>
      <c r="E15" s="121">
        <f t="shared" ref="E15:F15" si="2">E16</f>
        <v>275740.55099999998</v>
      </c>
      <c r="F15" s="121">
        <f t="shared" si="2"/>
        <v>275740.55099999998</v>
      </c>
    </row>
    <row r="16" spans="1:8">
      <c r="A16" s="9" t="s">
        <v>127</v>
      </c>
      <c r="B16" s="17">
        <v>601</v>
      </c>
      <c r="C16" s="23" t="s">
        <v>1055</v>
      </c>
      <c r="D16" s="110">
        <v>279069.29100000003</v>
      </c>
      <c r="E16" s="110">
        <v>275740.55099999998</v>
      </c>
      <c r="F16" s="110">
        <v>275740.55099999998</v>
      </c>
    </row>
    <row r="17" spans="1:6" ht="48">
      <c r="A17" s="92" t="s">
        <v>39</v>
      </c>
      <c r="B17" s="212"/>
      <c r="C17" s="213" t="s">
        <v>722</v>
      </c>
      <c r="D17" s="121">
        <f>D18</f>
        <v>266760.614</v>
      </c>
      <c r="E17" s="121">
        <f t="shared" ref="E17:F17" si="3">E18</f>
        <v>264086.984</v>
      </c>
      <c r="F17" s="121">
        <f t="shared" si="3"/>
        <v>271069.54800000001</v>
      </c>
    </row>
    <row r="18" spans="1:6" s="209" customFormat="1">
      <c r="A18" s="9" t="s">
        <v>39</v>
      </c>
      <c r="B18" s="17">
        <v>601</v>
      </c>
      <c r="C18" s="23" t="s">
        <v>1055</v>
      </c>
      <c r="D18" s="110">
        <v>266760.614</v>
      </c>
      <c r="E18" s="110">
        <v>264086.984</v>
      </c>
      <c r="F18" s="110">
        <v>271069.54800000001</v>
      </c>
    </row>
    <row r="19" spans="1:6" s="209" customFormat="1" ht="36">
      <c r="A19" s="92" t="s">
        <v>405</v>
      </c>
      <c r="B19" s="212"/>
      <c r="C19" s="213" t="s">
        <v>981</v>
      </c>
      <c r="D19" s="121">
        <f>D20+D21</f>
        <v>21118.11</v>
      </c>
      <c r="E19" s="121">
        <f t="shared" ref="E19:F19" si="4">E20+E21</f>
        <v>20422.262999999999</v>
      </c>
      <c r="F19" s="121">
        <f t="shared" si="4"/>
        <v>20422.262999999999</v>
      </c>
    </row>
    <row r="20" spans="1:6" s="209" customFormat="1">
      <c r="A20" s="9" t="s">
        <v>405</v>
      </c>
      <c r="B20" s="28" t="s">
        <v>1039</v>
      </c>
      <c r="C20" s="23" t="s">
        <v>1055</v>
      </c>
      <c r="D20" s="110">
        <v>18939.967000000001</v>
      </c>
      <c r="E20" s="110">
        <v>18331.512999999999</v>
      </c>
      <c r="F20" s="110">
        <v>18331.512999999999</v>
      </c>
    </row>
    <row r="21" spans="1:6" s="209" customFormat="1" ht="24">
      <c r="A21" s="9" t="s">
        <v>405</v>
      </c>
      <c r="B21" s="28" t="s">
        <v>1040</v>
      </c>
      <c r="C21" s="23" t="s">
        <v>1038</v>
      </c>
      <c r="D21" s="110">
        <v>2178.143</v>
      </c>
      <c r="E21" s="110">
        <v>2090.75</v>
      </c>
      <c r="F21" s="110">
        <v>2090.75</v>
      </c>
    </row>
    <row r="22" spans="1:6" ht="48">
      <c r="A22" s="92" t="s">
        <v>392</v>
      </c>
      <c r="B22" s="93"/>
      <c r="C22" s="106" t="s">
        <v>757</v>
      </c>
      <c r="D22" s="121">
        <f>D23</f>
        <v>3399.28</v>
      </c>
      <c r="E22" s="121">
        <f t="shared" ref="E22:F22" si="5">E23</f>
        <v>3399.28</v>
      </c>
      <c r="F22" s="121">
        <f t="shared" si="5"/>
        <v>3399.28</v>
      </c>
    </row>
    <row r="23" spans="1:6">
      <c r="A23" s="9" t="s">
        <v>392</v>
      </c>
      <c r="B23" s="17">
        <v>601</v>
      </c>
      <c r="C23" s="23" t="s">
        <v>1055</v>
      </c>
      <c r="D23" s="110">
        <v>3399.28</v>
      </c>
      <c r="E23" s="110">
        <v>3399.28</v>
      </c>
      <c r="F23" s="110">
        <v>3399.28</v>
      </c>
    </row>
    <row r="24" spans="1:6" ht="36">
      <c r="A24" s="92" t="s">
        <v>396</v>
      </c>
      <c r="B24" s="212"/>
      <c r="C24" s="213" t="s">
        <v>774</v>
      </c>
      <c r="D24" s="121">
        <f>D25</f>
        <v>9510.27</v>
      </c>
      <c r="E24" s="121">
        <f t="shared" ref="E24:F24" si="6">E25</f>
        <v>8556.607</v>
      </c>
      <c r="F24" s="121">
        <f t="shared" si="6"/>
        <v>8350.7420000000002</v>
      </c>
    </row>
    <row r="25" spans="1:6">
      <c r="A25" s="9" t="s">
        <v>396</v>
      </c>
      <c r="B25" s="17">
        <v>601</v>
      </c>
      <c r="C25" s="23" t="s">
        <v>1055</v>
      </c>
      <c r="D25" s="110">
        <v>9510.27</v>
      </c>
      <c r="E25" s="110">
        <v>8556.607</v>
      </c>
      <c r="F25" s="110">
        <v>8350.7420000000002</v>
      </c>
    </row>
    <row r="26" spans="1:6" ht="48">
      <c r="A26" s="92" t="s">
        <v>384</v>
      </c>
      <c r="B26" s="93"/>
      <c r="C26" s="106" t="s">
        <v>804</v>
      </c>
      <c r="D26" s="121">
        <f>D27</f>
        <v>12196.841</v>
      </c>
      <c r="E26" s="121">
        <f t="shared" ref="E26:F26" si="7">E27</f>
        <v>11649.641</v>
      </c>
      <c r="F26" s="121">
        <f t="shared" si="7"/>
        <v>11649.641</v>
      </c>
    </row>
    <row r="27" spans="1:6">
      <c r="A27" s="9" t="s">
        <v>384</v>
      </c>
      <c r="B27" s="28" t="s">
        <v>1039</v>
      </c>
      <c r="C27" s="23" t="s">
        <v>1055</v>
      </c>
      <c r="D27" s="110">
        <v>12196.841</v>
      </c>
      <c r="E27" s="110">
        <v>11649.641</v>
      </c>
      <c r="F27" s="110">
        <v>11649.641</v>
      </c>
    </row>
    <row r="28" spans="1:6" ht="39" customHeight="1">
      <c r="A28" s="92" t="s">
        <v>43</v>
      </c>
      <c r="B28" s="93"/>
      <c r="C28" s="106" t="s">
        <v>708</v>
      </c>
      <c r="D28" s="121">
        <f>D29+D30</f>
        <v>225292.98200000002</v>
      </c>
      <c r="E28" s="121">
        <f t="shared" ref="E28:F28" si="8">E29+E30</f>
        <v>184783.80599999998</v>
      </c>
      <c r="F28" s="121">
        <f t="shared" si="8"/>
        <v>182515.606</v>
      </c>
    </row>
    <row r="29" spans="1:6">
      <c r="A29" s="9" t="s">
        <v>43</v>
      </c>
      <c r="B29" s="17">
        <v>601</v>
      </c>
      <c r="C29" s="23" t="s">
        <v>1055</v>
      </c>
      <c r="D29" s="110">
        <v>202046.86300000001</v>
      </c>
      <c r="E29" s="110">
        <v>162075.74299999999</v>
      </c>
      <c r="F29" s="110">
        <v>159807.54300000001</v>
      </c>
    </row>
    <row r="30" spans="1:6" ht="27.75" customHeight="1">
      <c r="A30" s="9" t="s">
        <v>43</v>
      </c>
      <c r="B30" s="137">
        <v>692</v>
      </c>
      <c r="C30" s="138" t="s">
        <v>1037</v>
      </c>
      <c r="D30" s="110">
        <v>23246.118999999999</v>
      </c>
      <c r="E30" s="110">
        <v>22708.062999999998</v>
      </c>
      <c r="F30" s="110">
        <v>22708.062999999998</v>
      </c>
    </row>
    <row r="31" spans="1:6" ht="36">
      <c r="A31" s="92" t="s">
        <v>363</v>
      </c>
      <c r="B31" s="212"/>
      <c r="C31" s="213" t="s">
        <v>746</v>
      </c>
      <c r="D31" s="121">
        <f>D32</f>
        <v>2273.0639999999999</v>
      </c>
      <c r="E31" s="121">
        <f t="shared" ref="E31:F31" si="9">E32</f>
        <v>2273.0639999999999</v>
      </c>
      <c r="F31" s="121">
        <f t="shared" si="9"/>
        <v>2273.0639999999999</v>
      </c>
    </row>
    <row r="32" spans="1:6">
      <c r="A32" s="9" t="s">
        <v>363</v>
      </c>
      <c r="B32" s="17">
        <v>601</v>
      </c>
      <c r="C32" s="23" t="s">
        <v>1055</v>
      </c>
      <c r="D32" s="110">
        <v>2273.0639999999999</v>
      </c>
      <c r="E32" s="110">
        <v>2273.0639999999999</v>
      </c>
      <c r="F32" s="110">
        <v>2273.0639999999999</v>
      </c>
    </row>
    <row r="33" spans="1:6" ht="48">
      <c r="A33" s="92" t="s">
        <v>257</v>
      </c>
      <c r="B33" s="155"/>
      <c r="C33" s="215" t="s">
        <v>886</v>
      </c>
      <c r="D33" s="121">
        <f>D34</f>
        <v>201933.04399999999</v>
      </c>
      <c r="E33" s="121">
        <f t="shared" ref="E33:F33" si="10">E34</f>
        <v>45488.372000000003</v>
      </c>
      <c r="F33" s="121">
        <f t="shared" si="10"/>
        <v>33824.188999999998</v>
      </c>
    </row>
    <row r="34" spans="1:6">
      <c r="A34" s="9" t="s">
        <v>257</v>
      </c>
      <c r="B34" s="17">
        <v>601</v>
      </c>
      <c r="C34" s="23" t="s">
        <v>1055</v>
      </c>
      <c r="D34" s="110">
        <v>201933.04399999999</v>
      </c>
      <c r="E34" s="110">
        <v>45488.372000000003</v>
      </c>
      <c r="F34" s="110">
        <v>33824.188999999998</v>
      </c>
    </row>
    <row r="35" spans="1:6" ht="48">
      <c r="A35" s="92" t="s">
        <v>789</v>
      </c>
      <c r="B35" s="93"/>
      <c r="C35" s="106" t="s">
        <v>791</v>
      </c>
      <c r="D35" s="121">
        <f>D36</f>
        <v>25628.402999999998</v>
      </c>
      <c r="E35" s="121">
        <f t="shared" ref="E35:F35" si="11">E36</f>
        <v>25704.432000000001</v>
      </c>
      <c r="F35" s="121">
        <f t="shared" si="11"/>
        <v>69368.932000000001</v>
      </c>
    </row>
    <row r="36" spans="1:6" ht="36">
      <c r="A36" s="9" t="s">
        <v>789</v>
      </c>
      <c r="B36" s="25">
        <v>619</v>
      </c>
      <c r="C36" s="23" t="s">
        <v>1036</v>
      </c>
      <c r="D36" s="110">
        <v>25628.402999999998</v>
      </c>
      <c r="E36" s="110">
        <v>25704.432000000001</v>
      </c>
      <c r="F36" s="110">
        <v>69368.932000000001</v>
      </c>
    </row>
    <row r="37" spans="1:6" ht="36">
      <c r="A37" s="92" t="s">
        <v>892</v>
      </c>
      <c r="B37" s="93"/>
      <c r="C37" s="106" t="s">
        <v>891</v>
      </c>
      <c r="D37" s="121">
        <f>D38</f>
        <v>245579.628</v>
      </c>
      <c r="E37" s="121">
        <f t="shared" ref="E37:F37" si="12">E38</f>
        <v>215327.677</v>
      </c>
      <c r="F37" s="121">
        <f t="shared" si="12"/>
        <v>215327.677</v>
      </c>
    </row>
    <row r="38" spans="1:6">
      <c r="A38" s="9" t="s">
        <v>892</v>
      </c>
      <c r="B38" s="17">
        <v>601</v>
      </c>
      <c r="C38" s="23" t="s">
        <v>1055</v>
      </c>
      <c r="D38" s="110">
        <v>245579.628</v>
      </c>
      <c r="E38" s="110">
        <v>215327.677</v>
      </c>
      <c r="F38" s="110">
        <v>215327.677</v>
      </c>
    </row>
    <row r="39" spans="1:6" ht="30">
      <c r="A39" s="35" t="s">
        <v>124</v>
      </c>
      <c r="B39" s="108"/>
      <c r="C39" s="143" t="s">
        <v>66</v>
      </c>
      <c r="D39" s="120">
        <f>D40+D44+D42</f>
        <v>12025.483</v>
      </c>
      <c r="E39" s="120">
        <f t="shared" ref="E39:F39" si="13">E40+E44+E42</f>
        <v>11812.083000000001</v>
      </c>
      <c r="F39" s="120">
        <f t="shared" si="13"/>
        <v>11799.555000000002</v>
      </c>
    </row>
    <row r="40" spans="1:6" ht="24">
      <c r="A40" s="92" t="s">
        <v>176</v>
      </c>
      <c r="B40" s="92"/>
      <c r="C40" s="106" t="s">
        <v>177</v>
      </c>
      <c r="D40" s="121">
        <f>D41</f>
        <v>1000</v>
      </c>
      <c r="E40" s="121">
        <f t="shared" ref="E40:F40" si="14">E41</f>
        <v>1000</v>
      </c>
      <c r="F40" s="121">
        <f t="shared" si="14"/>
        <v>1000</v>
      </c>
    </row>
    <row r="41" spans="1:6">
      <c r="A41" s="9" t="s">
        <v>176</v>
      </c>
      <c r="B41" s="17">
        <v>601</v>
      </c>
      <c r="C41" s="23" t="s">
        <v>1055</v>
      </c>
      <c r="D41" s="110">
        <v>1000</v>
      </c>
      <c r="E41" s="110">
        <v>1000</v>
      </c>
      <c r="F41" s="110">
        <v>1000</v>
      </c>
    </row>
    <row r="42" spans="1:6" s="211" customFormat="1" ht="42" customHeight="1">
      <c r="A42" s="92" t="s">
        <v>385</v>
      </c>
      <c r="B42" s="93"/>
      <c r="C42" s="106" t="s">
        <v>386</v>
      </c>
      <c r="D42" s="121">
        <f>D43</f>
        <v>38</v>
      </c>
      <c r="E42" s="121">
        <f t="shared" ref="E42:F42" si="15">E43</f>
        <v>36.612000000000002</v>
      </c>
      <c r="F42" s="121">
        <f t="shared" si="15"/>
        <v>24.084</v>
      </c>
    </row>
    <row r="43" spans="1:6" s="211" customFormat="1" ht="24">
      <c r="A43" s="9" t="s">
        <v>385</v>
      </c>
      <c r="B43" s="137">
        <v>692</v>
      </c>
      <c r="C43" s="138" t="s">
        <v>1037</v>
      </c>
      <c r="D43" s="110">
        <v>38</v>
      </c>
      <c r="E43" s="110">
        <v>36.612000000000002</v>
      </c>
      <c r="F43" s="110">
        <v>24.084</v>
      </c>
    </row>
    <row r="44" spans="1:6" ht="36">
      <c r="A44" s="92" t="s">
        <v>123</v>
      </c>
      <c r="B44" s="93"/>
      <c r="C44" s="106" t="s">
        <v>63</v>
      </c>
      <c r="D44" s="121">
        <f>D45+D46</f>
        <v>10987.483</v>
      </c>
      <c r="E44" s="121">
        <f t="shared" ref="E44:F44" si="16">E45+E46</f>
        <v>10775.471000000001</v>
      </c>
      <c r="F44" s="121">
        <f t="shared" si="16"/>
        <v>10775.471000000001</v>
      </c>
    </row>
    <row r="45" spans="1:6" ht="18.75" customHeight="1">
      <c r="A45" s="9" t="s">
        <v>123</v>
      </c>
      <c r="B45" s="17">
        <v>742</v>
      </c>
      <c r="C45" s="23" t="s">
        <v>1024</v>
      </c>
      <c r="D45" s="110">
        <v>6319.5320000000002</v>
      </c>
      <c r="E45" s="110">
        <v>6319.5320000000002</v>
      </c>
      <c r="F45" s="110">
        <v>6319.5320000000002</v>
      </c>
    </row>
    <row r="46" spans="1:6">
      <c r="A46" s="9" t="s">
        <v>123</v>
      </c>
      <c r="B46" s="25">
        <v>736</v>
      </c>
      <c r="C46" s="23" t="s">
        <v>1060</v>
      </c>
      <c r="D46" s="110">
        <v>4667.951</v>
      </c>
      <c r="E46" s="110">
        <v>4455.9390000000003</v>
      </c>
      <c r="F46" s="110">
        <v>4455.9390000000003</v>
      </c>
    </row>
    <row r="47" spans="1:6">
      <c r="A47" s="17"/>
      <c r="B47" s="17"/>
      <c r="C47" s="19" t="s">
        <v>655</v>
      </c>
      <c r="D47" s="120">
        <f>D39+D12</f>
        <v>2823166.6419999995</v>
      </c>
      <c r="E47" s="120">
        <f t="shared" ref="E47:F47" si="17">E39+E12</f>
        <v>2542834.64</v>
      </c>
      <c r="F47" s="120">
        <f t="shared" si="17"/>
        <v>2587875.54</v>
      </c>
    </row>
    <row r="48" spans="1:6">
      <c r="D48" s="207"/>
      <c r="E48" s="207"/>
      <c r="F48" s="207"/>
    </row>
    <row r="49" spans="4:6">
      <c r="D49" s="205"/>
      <c r="E49" s="205"/>
      <c r="F49" s="205"/>
    </row>
    <row r="50" spans="4:6">
      <c r="D50" s="207"/>
      <c r="E50" s="207"/>
      <c r="F50" s="207"/>
    </row>
    <row r="51" spans="4:6">
      <c r="D51" s="145"/>
      <c r="E51" s="145"/>
      <c r="F51" s="145"/>
    </row>
    <row r="52" spans="4:6">
      <c r="D52" s="145"/>
      <c r="E52" s="146"/>
      <c r="F52" s="146"/>
    </row>
    <row r="53" spans="4:6">
      <c r="D53" s="145"/>
      <c r="E53" s="146"/>
      <c r="F53" s="146"/>
    </row>
    <row r="54" spans="4:6">
      <c r="D54" s="145"/>
      <c r="E54" s="146"/>
      <c r="F54" s="146"/>
    </row>
    <row r="55" spans="4:6">
      <c r="D55" s="145"/>
      <c r="E55" s="146"/>
      <c r="F55" s="146"/>
    </row>
  </sheetData>
  <autoFilter ref="A10:F48"/>
  <mergeCells count="7">
    <mergeCell ref="A7:F7"/>
    <mergeCell ref="A8:A10"/>
    <mergeCell ref="B8:B10"/>
    <mergeCell ref="C8:C10"/>
    <mergeCell ref="D8:F8"/>
    <mergeCell ref="D9:D10"/>
    <mergeCell ref="E9:F9"/>
  </mergeCells>
  <phoneticPr fontId="10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zoomScale="79" zoomScaleNormal="79" workbookViewId="0">
      <selection activeCell="I12" sqref="I12"/>
    </sheetView>
  </sheetViews>
  <sheetFormatPr defaultRowHeight="12.75"/>
  <cols>
    <col min="1" max="1" width="4.7109375" style="8" customWidth="1"/>
    <col min="2" max="2" width="30" style="8" customWidth="1"/>
    <col min="3" max="3" width="11.28515625" style="11" customWidth="1"/>
    <col min="4" max="4" width="12.140625" style="11" customWidth="1"/>
    <col min="5" max="5" width="12.85546875" style="11" customWidth="1"/>
    <col min="6" max="6" width="13.7109375" style="11" customWidth="1"/>
    <col min="7" max="7" width="15.28515625" customWidth="1"/>
    <col min="8" max="8" width="10.7109375" customWidth="1"/>
    <col min="10" max="10" width="36.140625" customWidth="1"/>
  </cols>
  <sheetData>
    <row r="1" spans="1:10" ht="15">
      <c r="A1" s="12"/>
      <c r="B1" s="12"/>
      <c r="C1" s="13"/>
      <c r="D1" s="15"/>
      <c r="E1" s="15"/>
      <c r="F1" s="15"/>
      <c r="I1" s="133"/>
      <c r="J1" s="18" t="s">
        <v>1031</v>
      </c>
    </row>
    <row r="2" spans="1:10" ht="15">
      <c r="A2" s="12"/>
      <c r="B2" s="12"/>
      <c r="C2" s="13"/>
      <c r="D2" s="15"/>
      <c r="E2" s="15"/>
      <c r="F2" s="15"/>
      <c r="I2" s="134"/>
      <c r="J2" s="18" t="s">
        <v>983</v>
      </c>
    </row>
    <row r="3" spans="1:10" ht="15">
      <c r="A3" s="12"/>
      <c r="B3" s="12"/>
      <c r="C3" s="13"/>
      <c r="D3" s="15"/>
      <c r="E3" s="15"/>
      <c r="F3" s="15"/>
      <c r="I3" s="133"/>
      <c r="J3" s="18" t="s">
        <v>984</v>
      </c>
    </row>
    <row r="4" spans="1:10" ht="15">
      <c r="A4" s="12"/>
      <c r="B4" s="12"/>
      <c r="C4" s="13"/>
      <c r="D4" s="16"/>
      <c r="E4" s="16"/>
      <c r="F4" s="16"/>
      <c r="I4" s="133"/>
      <c r="J4" s="18" t="s">
        <v>985</v>
      </c>
    </row>
    <row r="5" spans="1:10" ht="15">
      <c r="A5" s="12"/>
      <c r="B5" s="12"/>
      <c r="C5" s="13"/>
      <c r="D5" s="16"/>
      <c r="E5" s="16"/>
      <c r="F5" s="16"/>
      <c r="I5" s="133"/>
      <c r="J5" s="18" t="s">
        <v>986</v>
      </c>
    </row>
    <row r="6" spans="1:10" ht="50.45" customHeight="1">
      <c r="A6" s="14"/>
      <c r="B6" s="252" t="s">
        <v>1032</v>
      </c>
      <c r="C6" s="253"/>
      <c r="D6" s="254"/>
      <c r="E6" s="254"/>
      <c r="F6" s="254"/>
      <c r="G6" s="254"/>
      <c r="H6" s="254"/>
      <c r="I6" s="254"/>
    </row>
    <row r="7" spans="1:10" ht="18.75" customHeight="1">
      <c r="A7" s="255" t="s">
        <v>221</v>
      </c>
      <c r="B7" s="255" t="s">
        <v>222</v>
      </c>
      <c r="C7" s="258" t="s">
        <v>224</v>
      </c>
      <c r="D7" s="241" t="s">
        <v>1042</v>
      </c>
      <c r="E7" s="242"/>
      <c r="F7" s="243"/>
      <c r="G7" s="260" t="s">
        <v>225</v>
      </c>
      <c r="H7" s="261"/>
      <c r="I7" s="261"/>
      <c r="J7" s="262"/>
    </row>
    <row r="8" spans="1:10" ht="21.75" customHeight="1">
      <c r="A8" s="256"/>
      <c r="B8" s="256"/>
      <c r="C8" s="259"/>
      <c r="D8" s="244" t="s">
        <v>1057</v>
      </c>
      <c r="E8" s="241" t="s">
        <v>1041</v>
      </c>
      <c r="F8" s="243"/>
      <c r="G8" s="263"/>
      <c r="H8" s="264"/>
      <c r="I8" s="264"/>
      <c r="J8" s="265"/>
    </row>
    <row r="9" spans="1:10">
      <c r="A9" s="257"/>
      <c r="B9" s="257"/>
      <c r="C9" s="245"/>
      <c r="D9" s="245"/>
      <c r="E9" s="23" t="s">
        <v>1058</v>
      </c>
      <c r="F9" s="23" t="s">
        <v>1059</v>
      </c>
      <c r="G9" s="266"/>
      <c r="H9" s="267"/>
      <c r="I9" s="267"/>
      <c r="J9" s="268"/>
    </row>
    <row r="10" spans="1:10">
      <c r="A10" s="62">
        <v>1</v>
      </c>
      <c r="B10" s="62">
        <v>2</v>
      </c>
      <c r="C10" s="62">
        <v>4</v>
      </c>
      <c r="D10" s="62">
        <v>6</v>
      </c>
      <c r="E10" s="62">
        <v>7</v>
      </c>
      <c r="F10" s="62">
        <v>8</v>
      </c>
      <c r="G10" s="63">
        <v>9</v>
      </c>
      <c r="H10" s="63">
        <v>10</v>
      </c>
      <c r="I10" s="63">
        <v>11</v>
      </c>
      <c r="J10" s="63">
        <v>12</v>
      </c>
    </row>
    <row r="11" spans="1:10" ht="74.25" customHeight="1">
      <c r="A11" s="58">
        <v>1</v>
      </c>
      <c r="B11" s="219" t="s">
        <v>754</v>
      </c>
      <c r="C11" s="9" t="s">
        <v>753</v>
      </c>
      <c r="D11" s="220">
        <v>4344.6760000000004</v>
      </c>
      <c r="E11" s="220">
        <v>4344.6760000000004</v>
      </c>
      <c r="F11" s="220">
        <v>4344.6760000000004</v>
      </c>
      <c r="G11" s="33" t="s">
        <v>996</v>
      </c>
      <c r="H11" s="64">
        <v>45251</v>
      </c>
      <c r="I11" s="10">
        <v>63</v>
      </c>
      <c r="J11" s="231" t="s">
        <v>1043</v>
      </c>
    </row>
    <row r="12" spans="1:10" ht="74.25" customHeight="1">
      <c r="A12" s="58">
        <v>2</v>
      </c>
      <c r="B12" s="219" t="s">
        <v>760</v>
      </c>
      <c r="C12" s="9" t="s">
        <v>494</v>
      </c>
      <c r="D12" s="170">
        <v>207</v>
      </c>
      <c r="E12" s="170">
        <v>207</v>
      </c>
      <c r="F12" s="170">
        <v>207</v>
      </c>
      <c r="G12" s="33" t="s">
        <v>996</v>
      </c>
      <c r="H12" s="64">
        <v>45225</v>
      </c>
      <c r="I12" s="10">
        <v>47</v>
      </c>
      <c r="J12" s="41" t="s">
        <v>1050</v>
      </c>
    </row>
    <row r="13" spans="1:10" ht="141" customHeight="1">
      <c r="A13" s="58">
        <v>3</v>
      </c>
      <c r="B13" s="219" t="s">
        <v>122</v>
      </c>
      <c r="C13" s="9" t="s">
        <v>755</v>
      </c>
      <c r="D13" s="220">
        <v>9144</v>
      </c>
      <c r="E13" s="220">
        <v>9144</v>
      </c>
      <c r="F13" s="220">
        <v>9144</v>
      </c>
      <c r="G13" s="225" t="s">
        <v>198</v>
      </c>
      <c r="H13" s="226">
        <v>42361</v>
      </c>
      <c r="I13" s="225" t="s">
        <v>199</v>
      </c>
      <c r="J13" s="227" t="s">
        <v>1051</v>
      </c>
    </row>
    <row r="14" spans="1:10" ht="16.5">
      <c r="A14" s="59"/>
      <c r="B14" s="60" t="s">
        <v>229</v>
      </c>
      <c r="C14" s="59"/>
      <c r="D14" s="171">
        <f>D11+D12+D13</f>
        <v>13695.675999999999</v>
      </c>
      <c r="E14" s="171">
        <f>E11+E12+E13</f>
        <v>13695.675999999999</v>
      </c>
      <c r="F14" s="171">
        <f>F11+F12+F13</f>
        <v>13695.675999999999</v>
      </c>
      <c r="G14" s="61"/>
      <c r="H14" s="61"/>
      <c r="I14" s="61"/>
      <c r="J14" s="57"/>
    </row>
  </sheetData>
  <sheetProtection selectLockedCells="1" selectUnlockedCells="1"/>
  <mergeCells count="8">
    <mergeCell ref="B6:I6"/>
    <mergeCell ref="A7:A9"/>
    <mergeCell ref="B7:B9"/>
    <mergeCell ref="C7:C9"/>
    <mergeCell ref="D7:F7"/>
    <mergeCell ref="D8:D9"/>
    <mergeCell ref="E8:F8"/>
    <mergeCell ref="G7:J9"/>
  </mergeCells>
  <phoneticPr fontId="10" type="noConversion"/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001"/>
  <sheetViews>
    <sheetView zoomScale="110" zoomScaleNormal="110" workbookViewId="0">
      <selection activeCell="G13" sqref="G13"/>
    </sheetView>
  </sheetViews>
  <sheetFormatPr defaultColWidth="8.85546875" defaultRowHeight="12"/>
  <cols>
    <col min="1" max="1" width="3.5703125" style="223" customWidth="1"/>
    <col min="2" max="2" width="3.85546875" style="223" customWidth="1"/>
    <col min="3" max="3" width="4.42578125" style="223" customWidth="1"/>
    <col min="4" max="4" width="5" style="223" customWidth="1"/>
    <col min="5" max="5" width="11.28515625" style="223" customWidth="1"/>
    <col min="6" max="6" width="4" style="223" customWidth="1"/>
    <col min="7" max="7" width="25.42578125" style="223" customWidth="1"/>
    <col min="8" max="8" width="13.42578125" style="223" customWidth="1"/>
    <col min="9" max="9" width="13.42578125" style="224" customWidth="1"/>
    <col min="10" max="10" width="13.5703125" style="224" customWidth="1"/>
    <col min="11" max="12" width="8.85546875" style="224"/>
    <col min="13" max="13" width="11.28515625" style="224" bestFit="1" customWidth="1"/>
    <col min="14" max="14" width="11" style="224" customWidth="1"/>
    <col min="15" max="15" width="10.42578125" style="224" customWidth="1"/>
    <col min="16" max="16384" width="8.85546875" style="224"/>
  </cols>
  <sheetData>
    <row r="1" spans="1:10" ht="12.75">
      <c r="I1" s="228"/>
      <c r="J1" s="6" t="s">
        <v>1029</v>
      </c>
    </row>
    <row r="2" spans="1:10" ht="12.75">
      <c r="I2" s="228"/>
      <c r="J2" s="6" t="s">
        <v>983</v>
      </c>
    </row>
    <row r="3" spans="1:10" ht="12.75">
      <c r="I3" s="228"/>
      <c r="J3" s="6" t="s">
        <v>984</v>
      </c>
    </row>
    <row r="4" spans="1:10" ht="12.75">
      <c r="I4" s="228"/>
      <c r="J4" s="6" t="s">
        <v>985</v>
      </c>
    </row>
    <row r="5" spans="1:10" ht="12.75">
      <c r="I5" s="228"/>
      <c r="J5" s="6" t="s">
        <v>986</v>
      </c>
    </row>
    <row r="6" spans="1:10">
      <c r="J6" s="154"/>
    </row>
    <row r="7" spans="1:10" ht="57" customHeight="1">
      <c r="A7" s="269" t="s">
        <v>1056</v>
      </c>
      <c r="B7" s="269"/>
      <c r="C7" s="269"/>
      <c r="D7" s="269"/>
      <c r="E7" s="269"/>
      <c r="F7" s="269"/>
      <c r="G7" s="269"/>
      <c r="H7" s="269"/>
      <c r="I7" s="270"/>
      <c r="J7" s="270"/>
    </row>
    <row r="8" spans="1:10" ht="12.75">
      <c r="A8" s="237" t="s">
        <v>230</v>
      </c>
      <c r="B8" s="273" t="s">
        <v>120</v>
      </c>
      <c r="C8" s="273" t="s">
        <v>16</v>
      </c>
      <c r="D8" s="237" t="s">
        <v>17</v>
      </c>
      <c r="E8" s="240" t="s">
        <v>231</v>
      </c>
      <c r="F8" s="237" t="s">
        <v>232</v>
      </c>
      <c r="G8" s="237" t="s">
        <v>18</v>
      </c>
      <c r="H8" s="241" t="s">
        <v>1042</v>
      </c>
      <c r="I8" s="242"/>
      <c r="J8" s="243"/>
    </row>
    <row r="9" spans="1:10" ht="12.75">
      <c r="A9" s="271"/>
      <c r="B9" s="271"/>
      <c r="C9" s="271"/>
      <c r="D9" s="271"/>
      <c r="E9" s="271"/>
      <c r="F9" s="271"/>
      <c r="G9" s="271"/>
      <c r="H9" s="244" t="s">
        <v>1057</v>
      </c>
      <c r="I9" s="241" t="s">
        <v>1041</v>
      </c>
      <c r="J9" s="243"/>
    </row>
    <row r="10" spans="1:10">
      <c r="A10" s="272"/>
      <c r="B10" s="272"/>
      <c r="C10" s="272"/>
      <c r="D10" s="272"/>
      <c r="E10" s="272"/>
      <c r="F10" s="272"/>
      <c r="G10" s="272"/>
      <c r="H10" s="245"/>
      <c r="I10" s="23" t="s">
        <v>1058</v>
      </c>
      <c r="J10" s="23" t="s">
        <v>1059</v>
      </c>
    </row>
    <row r="11" spans="1:10">
      <c r="A11" s="17">
        <v>1</v>
      </c>
      <c r="B11" s="9">
        <v>2</v>
      </c>
      <c r="C11" s="9" t="s">
        <v>58</v>
      </c>
      <c r="D11" s="9" t="s">
        <v>59</v>
      </c>
      <c r="E11" s="9" t="s">
        <v>189</v>
      </c>
      <c r="F11" s="9" t="s">
        <v>190</v>
      </c>
      <c r="G11" s="17">
        <v>7</v>
      </c>
      <c r="H11" s="39">
        <v>8</v>
      </c>
      <c r="I11" s="81">
        <v>9</v>
      </c>
      <c r="J11" s="81">
        <v>10</v>
      </c>
    </row>
    <row r="12" spans="1:10" ht="36">
      <c r="A12" s="19">
        <v>1</v>
      </c>
      <c r="B12" s="19">
        <v>601</v>
      </c>
      <c r="C12" s="17"/>
      <c r="D12" s="17"/>
      <c r="E12" s="17"/>
      <c r="F12" s="17"/>
      <c r="G12" s="149" t="s">
        <v>1061</v>
      </c>
      <c r="H12" s="120">
        <f>H13+H114+H125+H167+H263+H399+H461+H539+H586+H618</f>
        <v>1242708.862</v>
      </c>
      <c r="I12" s="120">
        <f>I13+I114+I125+I167+I263+I399+I461+I539+I586+I618</f>
        <v>1007929.432</v>
      </c>
      <c r="J12" s="120">
        <f>J13+J114+J125+J167+J263+J399+J461+J539+J586+J618</f>
        <v>1000773.748</v>
      </c>
    </row>
    <row r="13" spans="1:10" ht="24">
      <c r="A13" s="17"/>
      <c r="B13" s="19"/>
      <c r="C13" s="19" t="s">
        <v>240</v>
      </c>
      <c r="D13" s="19" t="s">
        <v>234</v>
      </c>
      <c r="E13" s="17"/>
      <c r="F13" s="17"/>
      <c r="G13" s="149" t="s">
        <v>21</v>
      </c>
      <c r="H13" s="120">
        <f>H14+H23+H42+H49+H55</f>
        <v>168980.3</v>
      </c>
      <c r="I13" s="120">
        <f t="shared" ref="I13:J13" si="0">I14+I23+I42+I49+I55</f>
        <v>136129.28</v>
      </c>
      <c r="J13" s="120">
        <f t="shared" si="0"/>
        <v>136265.98000000001</v>
      </c>
    </row>
    <row r="14" spans="1:10" ht="72">
      <c r="A14" s="17"/>
      <c r="B14" s="19"/>
      <c r="C14" s="92" t="s">
        <v>240</v>
      </c>
      <c r="D14" s="92" t="s">
        <v>280</v>
      </c>
      <c r="E14" s="102"/>
      <c r="F14" s="102"/>
      <c r="G14" s="106" t="s">
        <v>121</v>
      </c>
      <c r="H14" s="121">
        <f t="shared" ref="H14:J15" si="1">H15</f>
        <v>3053.6660000000002</v>
      </c>
      <c r="I14" s="121">
        <f t="shared" si="1"/>
        <v>3053.6660000000002</v>
      </c>
      <c r="J14" s="121">
        <f t="shared" si="1"/>
        <v>3053.6660000000002</v>
      </c>
    </row>
    <row r="15" spans="1:10" ht="60">
      <c r="A15" s="17"/>
      <c r="B15" s="19"/>
      <c r="C15" s="102" t="s">
        <v>240</v>
      </c>
      <c r="D15" s="102" t="s">
        <v>280</v>
      </c>
      <c r="E15" s="102" t="s">
        <v>43</v>
      </c>
      <c r="F15" s="174"/>
      <c r="G15" s="175" t="s">
        <v>790</v>
      </c>
      <c r="H15" s="176">
        <f t="shared" si="1"/>
        <v>3053.6660000000002</v>
      </c>
      <c r="I15" s="176">
        <f t="shared" si="1"/>
        <v>3053.6660000000002</v>
      </c>
      <c r="J15" s="176">
        <f t="shared" si="1"/>
        <v>3053.6660000000002</v>
      </c>
    </row>
    <row r="16" spans="1:10" ht="24">
      <c r="A16" s="17"/>
      <c r="B16" s="19"/>
      <c r="C16" s="9" t="s">
        <v>240</v>
      </c>
      <c r="D16" s="9" t="s">
        <v>280</v>
      </c>
      <c r="E16" s="9" t="s">
        <v>780</v>
      </c>
      <c r="F16" s="17"/>
      <c r="G16" s="23" t="s">
        <v>706</v>
      </c>
      <c r="H16" s="110">
        <f>H18</f>
        <v>3053.6660000000002</v>
      </c>
      <c r="I16" s="110">
        <f>I18</f>
        <v>3053.6660000000002</v>
      </c>
      <c r="J16" s="110">
        <f>J18</f>
        <v>3053.6660000000002</v>
      </c>
    </row>
    <row r="17" spans="1:10" ht="36">
      <c r="A17" s="17"/>
      <c r="B17" s="19"/>
      <c r="C17" s="9" t="s">
        <v>240</v>
      </c>
      <c r="D17" s="9" t="s">
        <v>280</v>
      </c>
      <c r="E17" s="177" t="s">
        <v>781</v>
      </c>
      <c r="F17" s="17"/>
      <c r="G17" s="23" t="s">
        <v>955</v>
      </c>
      <c r="H17" s="110">
        <f>H18</f>
        <v>3053.6660000000002</v>
      </c>
      <c r="I17" s="110">
        <f t="shared" ref="I17:J17" si="2">I18</f>
        <v>3053.6660000000002</v>
      </c>
      <c r="J17" s="110">
        <f t="shared" si="2"/>
        <v>3053.6660000000002</v>
      </c>
    </row>
    <row r="18" spans="1:10" ht="36">
      <c r="A18" s="17"/>
      <c r="B18" s="19"/>
      <c r="C18" s="9" t="s">
        <v>240</v>
      </c>
      <c r="D18" s="9" t="s">
        <v>280</v>
      </c>
      <c r="E18" s="9" t="s">
        <v>785</v>
      </c>
      <c r="F18" s="17"/>
      <c r="G18" s="23" t="s">
        <v>707</v>
      </c>
      <c r="H18" s="110">
        <f>H20+H21+H22</f>
        <v>3053.6660000000002</v>
      </c>
      <c r="I18" s="110">
        <f>I20+I21+I22</f>
        <v>3053.6660000000002</v>
      </c>
      <c r="J18" s="110">
        <f>J20+J21+J22</f>
        <v>3053.6660000000002</v>
      </c>
    </row>
    <row r="19" spans="1:10" ht="120">
      <c r="A19" s="17"/>
      <c r="B19" s="19"/>
      <c r="C19" s="9" t="s">
        <v>240</v>
      </c>
      <c r="D19" s="9" t="s">
        <v>280</v>
      </c>
      <c r="E19" s="9" t="s">
        <v>785</v>
      </c>
      <c r="F19" s="25" t="s">
        <v>543</v>
      </c>
      <c r="G19" s="132" t="s">
        <v>544</v>
      </c>
      <c r="H19" s="110">
        <f>H20+H21+H22</f>
        <v>3053.6660000000002</v>
      </c>
      <c r="I19" s="110">
        <f>I20+I21+I22</f>
        <v>3053.6660000000002</v>
      </c>
      <c r="J19" s="110">
        <f>J20+J21+J22</f>
        <v>3053.6660000000002</v>
      </c>
    </row>
    <row r="20" spans="1:10" ht="36">
      <c r="A20" s="17"/>
      <c r="B20" s="19"/>
      <c r="C20" s="9" t="s">
        <v>240</v>
      </c>
      <c r="D20" s="9" t="s">
        <v>280</v>
      </c>
      <c r="E20" s="9" t="s">
        <v>785</v>
      </c>
      <c r="F20" s="26" t="s">
        <v>545</v>
      </c>
      <c r="G20" s="136" t="s">
        <v>170</v>
      </c>
      <c r="H20" s="110">
        <v>1625.366</v>
      </c>
      <c r="I20" s="110">
        <v>1625.366</v>
      </c>
      <c r="J20" s="110">
        <v>1625.366</v>
      </c>
    </row>
    <row r="21" spans="1:10" ht="60">
      <c r="A21" s="17"/>
      <c r="B21" s="19"/>
      <c r="C21" s="9" t="s">
        <v>240</v>
      </c>
      <c r="D21" s="9" t="s">
        <v>280</v>
      </c>
      <c r="E21" s="9" t="s">
        <v>785</v>
      </c>
      <c r="F21" s="26" t="s">
        <v>546</v>
      </c>
      <c r="G21" s="136" t="s">
        <v>171</v>
      </c>
      <c r="H21" s="110">
        <v>720</v>
      </c>
      <c r="I21" s="110">
        <v>720</v>
      </c>
      <c r="J21" s="110">
        <v>720</v>
      </c>
    </row>
    <row r="22" spans="1:10" ht="72">
      <c r="A22" s="17"/>
      <c r="B22" s="19"/>
      <c r="C22" s="9" t="s">
        <v>240</v>
      </c>
      <c r="D22" s="9" t="s">
        <v>280</v>
      </c>
      <c r="E22" s="9" t="s">
        <v>785</v>
      </c>
      <c r="F22" s="26">
        <v>129</v>
      </c>
      <c r="G22" s="136" t="s">
        <v>172</v>
      </c>
      <c r="H22" s="110">
        <v>708.3</v>
      </c>
      <c r="I22" s="110">
        <v>708.3</v>
      </c>
      <c r="J22" s="110">
        <v>708.3</v>
      </c>
    </row>
    <row r="23" spans="1:10" ht="84">
      <c r="A23" s="17"/>
      <c r="B23" s="17"/>
      <c r="C23" s="93" t="s">
        <v>240</v>
      </c>
      <c r="D23" s="93" t="s">
        <v>233</v>
      </c>
      <c r="E23" s="93"/>
      <c r="F23" s="93"/>
      <c r="G23" s="106" t="s">
        <v>991</v>
      </c>
      <c r="H23" s="121">
        <f t="shared" ref="H23:J25" si="3">H24</f>
        <v>78924.016999999993</v>
      </c>
      <c r="I23" s="121">
        <f t="shared" si="3"/>
        <v>61890.517</v>
      </c>
      <c r="J23" s="121">
        <f t="shared" si="3"/>
        <v>61890.517</v>
      </c>
    </row>
    <row r="24" spans="1:10" ht="60">
      <c r="A24" s="17"/>
      <c r="B24" s="17"/>
      <c r="C24" s="174" t="s">
        <v>240</v>
      </c>
      <c r="D24" s="174" t="s">
        <v>233</v>
      </c>
      <c r="E24" s="102" t="s">
        <v>43</v>
      </c>
      <c r="F24" s="174"/>
      <c r="G24" s="175" t="s">
        <v>790</v>
      </c>
      <c r="H24" s="176">
        <f t="shared" si="3"/>
        <v>78924.016999999993</v>
      </c>
      <c r="I24" s="176">
        <f t="shared" si="3"/>
        <v>61890.517</v>
      </c>
      <c r="J24" s="176">
        <f t="shared" si="3"/>
        <v>61890.517</v>
      </c>
    </row>
    <row r="25" spans="1:10" ht="24">
      <c r="A25" s="17"/>
      <c r="B25" s="17"/>
      <c r="C25" s="17" t="s">
        <v>240</v>
      </c>
      <c r="D25" s="17" t="s">
        <v>233</v>
      </c>
      <c r="E25" s="9" t="s">
        <v>780</v>
      </c>
      <c r="F25" s="17"/>
      <c r="G25" s="23" t="s">
        <v>706</v>
      </c>
      <c r="H25" s="110">
        <f t="shared" si="3"/>
        <v>78924.016999999993</v>
      </c>
      <c r="I25" s="110">
        <f t="shared" si="3"/>
        <v>61890.517</v>
      </c>
      <c r="J25" s="110">
        <f t="shared" si="3"/>
        <v>61890.517</v>
      </c>
    </row>
    <row r="26" spans="1:10" ht="36">
      <c r="A26" s="17"/>
      <c r="B26" s="17"/>
      <c r="C26" s="17" t="s">
        <v>240</v>
      </c>
      <c r="D26" s="17" t="s">
        <v>233</v>
      </c>
      <c r="E26" s="177" t="s">
        <v>781</v>
      </c>
      <c r="F26" s="17"/>
      <c r="G26" s="23" t="s">
        <v>955</v>
      </c>
      <c r="H26" s="110">
        <f>H27+H34+H38</f>
        <v>78924.016999999993</v>
      </c>
      <c r="I26" s="110">
        <f>I27+I34+I38</f>
        <v>61890.517</v>
      </c>
      <c r="J26" s="110">
        <f>J27+J34+J38</f>
        <v>61890.517</v>
      </c>
    </row>
    <row r="27" spans="1:10" ht="36">
      <c r="A27" s="17"/>
      <c r="B27" s="17"/>
      <c r="C27" s="17" t="s">
        <v>240</v>
      </c>
      <c r="D27" s="17" t="s">
        <v>233</v>
      </c>
      <c r="E27" s="178" t="s">
        <v>782</v>
      </c>
      <c r="F27" s="17"/>
      <c r="G27" s="23" t="s">
        <v>709</v>
      </c>
      <c r="H27" s="110">
        <f>H28+H32</f>
        <v>45690.781000000003</v>
      </c>
      <c r="I27" s="110">
        <f>I28+I32</f>
        <v>45690.781000000003</v>
      </c>
      <c r="J27" s="110">
        <f>J28+J32</f>
        <v>45690.781000000003</v>
      </c>
    </row>
    <row r="28" spans="1:10" ht="120">
      <c r="A28" s="17"/>
      <c r="B28" s="17"/>
      <c r="C28" s="17" t="s">
        <v>240</v>
      </c>
      <c r="D28" s="17" t="s">
        <v>233</v>
      </c>
      <c r="E28" s="178" t="s">
        <v>782</v>
      </c>
      <c r="F28" s="25" t="s">
        <v>543</v>
      </c>
      <c r="G28" s="132" t="s">
        <v>544</v>
      </c>
      <c r="H28" s="110">
        <f>H29+H30+H31</f>
        <v>44727.303</v>
      </c>
      <c r="I28" s="110">
        <f>I29+I30+I31</f>
        <v>44727.303</v>
      </c>
      <c r="J28" s="110">
        <f>J29+J30+J31</f>
        <v>44727.303</v>
      </c>
    </row>
    <row r="29" spans="1:10" ht="36">
      <c r="A29" s="17"/>
      <c r="B29" s="17"/>
      <c r="C29" s="17" t="s">
        <v>240</v>
      </c>
      <c r="D29" s="17" t="s">
        <v>233</v>
      </c>
      <c r="E29" s="178" t="s">
        <v>782</v>
      </c>
      <c r="F29" s="26" t="s">
        <v>545</v>
      </c>
      <c r="G29" s="136" t="s">
        <v>170</v>
      </c>
      <c r="H29" s="110">
        <v>25472.768</v>
      </c>
      <c r="I29" s="110">
        <v>25472.768</v>
      </c>
      <c r="J29" s="110">
        <v>25472.768</v>
      </c>
    </row>
    <row r="30" spans="1:10" ht="60">
      <c r="A30" s="17"/>
      <c r="B30" s="17"/>
      <c r="C30" s="17" t="s">
        <v>240</v>
      </c>
      <c r="D30" s="17" t="s">
        <v>233</v>
      </c>
      <c r="E30" s="178" t="s">
        <v>782</v>
      </c>
      <c r="F30" s="26" t="s">
        <v>546</v>
      </c>
      <c r="G30" s="136" t="s">
        <v>171</v>
      </c>
      <c r="H30" s="110">
        <v>8880</v>
      </c>
      <c r="I30" s="110">
        <v>8880</v>
      </c>
      <c r="J30" s="110">
        <v>8880</v>
      </c>
    </row>
    <row r="31" spans="1:10" ht="72">
      <c r="A31" s="17"/>
      <c r="B31" s="17"/>
      <c r="C31" s="17" t="s">
        <v>240</v>
      </c>
      <c r="D31" s="17" t="s">
        <v>233</v>
      </c>
      <c r="E31" s="178" t="s">
        <v>782</v>
      </c>
      <c r="F31" s="26">
        <v>129</v>
      </c>
      <c r="G31" s="136" t="s">
        <v>172</v>
      </c>
      <c r="H31" s="110">
        <v>10374.535</v>
      </c>
      <c r="I31" s="110">
        <v>10374.535</v>
      </c>
      <c r="J31" s="110">
        <v>10374.535</v>
      </c>
    </row>
    <row r="32" spans="1:10" ht="48">
      <c r="A32" s="17"/>
      <c r="B32" s="17"/>
      <c r="C32" s="17" t="s">
        <v>240</v>
      </c>
      <c r="D32" s="17" t="s">
        <v>233</v>
      </c>
      <c r="E32" s="178" t="s">
        <v>782</v>
      </c>
      <c r="F32" s="25" t="s">
        <v>242</v>
      </c>
      <c r="G32" s="132" t="s">
        <v>654</v>
      </c>
      <c r="H32" s="110">
        <f>H33</f>
        <v>963.47799999999995</v>
      </c>
      <c r="I32" s="110">
        <f>I33</f>
        <v>963.47799999999995</v>
      </c>
      <c r="J32" s="110">
        <f>J33</f>
        <v>963.47799999999995</v>
      </c>
    </row>
    <row r="33" spans="1:10" ht="24">
      <c r="A33" s="17"/>
      <c r="B33" s="17"/>
      <c r="C33" s="17" t="s">
        <v>240</v>
      </c>
      <c r="D33" s="17" t="s">
        <v>233</v>
      </c>
      <c r="E33" s="178" t="s">
        <v>782</v>
      </c>
      <c r="F33" s="17" t="s">
        <v>244</v>
      </c>
      <c r="G33" s="23" t="s">
        <v>640</v>
      </c>
      <c r="H33" s="110">
        <v>963.47799999999995</v>
      </c>
      <c r="I33" s="110">
        <v>963.47799999999995</v>
      </c>
      <c r="J33" s="110">
        <v>963.47799999999995</v>
      </c>
    </row>
    <row r="34" spans="1:10" ht="72">
      <c r="A34" s="17"/>
      <c r="B34" s="17"/>
      <c r="C34" s="17" t="s">
        <v>240</v>
      </c>
      <c r="D34" s="17" t="s">
        <v>233</v>
      </c>
      <c r="E34" s="9" t="s">
        <v>783</v>
      </c>
      <c r="F34" s="26"/>
      <c r="G34" s="136" t="s">
        <v>718</v>
      </c>
      <c r="H34" s="110">
        <f>H35</f>
        <v>16199.735999999999</v>
      </c>
      <c r="I34" s="110">
        <f>I35</f>
        <v>16199.735999999999</v>
      </c>
      <c r="J34" s="110">
        <f>J35</f>
        <v>16199.735999999999</v>
      </c>
    </row>
    <row r="35" spans="1:10" ht="120">
      <c r="A35" s="17"/>
      <c r="B35" s="17"/>
      <c r="C35" s="17" t="s">
        <v>240</v>
      </c>
      <c r="D35" s="17" t="s">
        <v>233</v>
      </c>
      <c r="E35" s="9" t="s">
        <v>783</v>
      </c>
      <c r="F35" s="25" t="s">
        <v>543</v>
      </c>
      <c r="G35" s="132" t="s">
        <v>544</v>
      </c>
      <c r="H35" s="110">
        <f>H36+H37</f>
        <v>16199.735999999999</v>
      </c>
      <c r="I35" s="110">
        <f>I36+I37</f>
        <v>16199.735999999999</v>
      </c>
      <c r="J35" s="110">
        <f>J36+J37</f>
        <v>16199.735999999999</v>
      </c>
    </row>
    <row r="36" spans="1:10" ht="36">
      <c r="A36" s="17"/>
      <c r="B36" s="17"/>
      <c r="C36" s="17" t="s">
        <v>240</v>
      </c>
      <c r="D36" s="17" t="s">
        <v>233</v>
      </c>
      <c r="E36" s="9" t="s">
        <v>783</v>
      </c>
      <c r="F36" s="26" t="s">
        <v>545</v>
      </c>
      <c r="G36" s="136" t="s">
        <v>170</v>
      </c>
      <c r="H36" s="110">
        <v>12442.194</v>
      </c>
      <c r="I36" s="110">
        <v>12442.194</v>
      </c>
      <c r="J36" s="110">
        <v>12442.194</v>
      </c>
    </row>
    <row r="37" spans="1:10" ht="72">
      <c r="A37" s="17"/>
      <c r="B37" s="17"/>
      <c r="C37" s="17" t="s">
        <v>240</v>
      </c>
      <c r="D37" s="17" t="s">
        <v>233</v>
      </c>
      <c r="E37" s="9" t="s">
        <v>783</v>
      </c>
      <c r="F37" s="26">
        <v>129</v>
      </c>
      <c r="G37" s="136" t="s">
        <v>172</v>
      </c>
      <c r="H37" s="110">
        <v>3757.5419999999999</v>
      </c>
      <c r="I37" s="110">
        <v>3757.5419999999999</v>
      </c>
      <c r="J37" s="110">
        <v>3757.5419999999999</v>
      </c>
    </row>
    <row r="38" spans="1:10" ht="48">
      <c r="A38" s="17"/>
      <c r="B38" s="17"/>
      <c r="C38" s="17" t="s">
        <v>240</v>
      </c>
      <c r="D38" s="17" t="s">
        <v>233</v>
      </c>
      <c r="E38" s="9" t="s">
        <v>940</v>
      </c>
      <c r="F38" s="26"/>
      <c r="G38" s="136" t="s">
        <v>764</v>
      </c>
      <c r="H38" s="110">
        <f>H39</f>
        <v>17033.5</v>
      </c>
      <c r="I38" s="110">
        <f>I39</f>
        <v>0</v>
      </c>
      <c r="J38" s="110">
        <f>J39</f>
        <v>0</v>
      </c>
    </row>
    <row r="39" spans="1:10" ht="120">
      <c r="A39" s="17"/>
      <c r="B39" s="17"/>
      <c r="C39" s="17" t="s">
        <v>240</v>
      </c>
      <c r="D39" s="17" t="s">
        <v>233</v>
      </c>
      <c r="E39" s="9" t="s">
        <v>940</v>
      </c>
      <c r="F39" s="25" t="s">
        <v>543</v>
      </c>
      <c r="G39" s="132" t="s">
        <v>544</v>
      </c>
      <c r="H39" s="110">
        <f>H40+H41</f>
        <v>17033.5</v>
      </c>
      <c r="I39" s="110">
        <f>I40+I41</f>
        <v>0</v>
      </c>
      <c r="J39" s="110">
        <f>J40+J41</f>
        <v>0</v>
      </c>
    </row>
    <row r="40" spans="1:10" ht="36">
      <c r="A40" s="17"/>
      <c r="B40" s="17"/>
      <c r="C40" s="17" t="s">
        <v>240</v>
      </c>
      <c r="D40" s="17" t="s">
        <v>233</v>
      </c>
      <c r="E40" s="9" t="s">
        <v>940</v>
      </c>
      <c r="F40" s="26" t="s">
        <v>545</v>
      </c>
      <c r="G40" s="136" t="s">
        <v>170</v>
      </c>
      <c r="H40" s="110">
        <v>13082.6</v>
      </c>
      <c r="I40" s="110">
        <v>0</v>
      </c>
      <c r="J40" s="110">
        <v>0</v>
      </c>
    </row>
    <row r="41" spans="1:10" ht="72">
      <c r="A41" s="17"/>
      <c r="B41" s="17"/>
      <c r="C41" s="17" t="s">
        <v>240</v>
      </c>
      <c r="D41" s="17" t="s">
        <v>233</v>
      </c>
      <c r="E41" s="9" t="s">
        <v>940</v>
      </c>
      <c r="F41" s="26">
        <v>129</v>
      </c>
      <c r="G41" s="136" t="s">
        <v>172</v>
      </c>
      <c r="H41" s="110">
        <v>3950.9</v>
      </c>
      <c r="I41" s="110">
        <v>0</v>
      </c>
      <c r="J41" s="110">
        <v>0</v>
      </c>
    </row>
    <row r="42" spans="1:10">
      <c r="A42" s="17"/>
      <c r="B42" s="17"/>
      <c r="C42" s="93" t="s">
        <v>240</v>
      </c>
      <c r="D42" s="92" t="s">
        <v>26</v>
      </c>
      <c r="E42" s="92"/>
      <c r="F42" s="103"/>
      <c r="G42" s="155" t="s">
        <v>352</v>
      </c>
      <c r="H42" s="121">
        <f t="shared" ref="H42:J47" si="4">H43</f>
        <v>12.4</v>
      </c>
      <c r="I42" s="121">
        <f t="shared" si="4"/>
        <v>12.9</v>
      </c>
      <c r="J42" s="121">
        <f t="shared" si="4"/>
        <v>146.69999999999999</v>
      </c>
    </row>
    <row r="43" spans="1:10" ht="60">
      <c r="A43" s="17"/>
      <c r="B43" s="17"/>
      <c r="C43" s="174" t="s">
        <v>240</v>
      </c>
      <c r="D43" s="102" t="s">
        <v>26</v>
      </c>
      <c r="E43" s="102" t="s">
        <v>43</v>
      </c>
      <c r="F43" s="174"/>
      <c r="G43" s="175" t="s">
        <v>790</v>
      </c>
      <c r="H43" s="176">
        <f>H44</f>
        <v>12.4</v>
      </c>
      <c r="I43" s="176">
        <f t="shared" ref="I43" si="5">I44</f>
        <v>12.9</v>
      </c>
      <c r="J43" s="176">
        <f t="shared" si="4"/>
        <v>146.69999999999999</v>
      </c>
    </row>
    <row r="44" spans="1:10" ht="48">
      <c r="A44" s="17"/>
      <c r="B44" s="17"/>
      <c r="C44" s="21" t="s">
        <v>240</v>
      </c>
      <c r="D44" s="22" t="s">
        <v>26</v>
      </c>
      <c r="E44" s="22" t="s">
        <v>44</v>
      </c>
      <c r="F44" s="21"/>
      <c r="G44" s="144" t="s">
        <v>710</v>
      </c>
      <c r="H44" s="110">
        <f>H45</f>
        <v>12.4</v>
      </c>
      <c r="I44" s="110">
        <f t="shared" ref="I44:J44" si="6">I45</f>
        <v>12.9</v>
      </c>
      <c r="J44" s="110">
        <f t="shared" si="6"/>
        <v>146.69999999999999</v>
      </c>
    </row>
    <row r="45" spans="1:10" ht="48">
      <c r="A45" s="17"/>
      <c r="B45" s="17"/>
      <c r="C45" s="21" t="s">
        <v>240</v>
      </c>
      <c r="D45" s="22" t="s">
        <v>26</v>
      </c>
      <c r="E45" s="22" t="s">
        <v>45</v>
      </c>
      <c r="F45" s="22"/>
      <c r="G45" s="144" t="s">
        <v>711</v>
      </c>
      <c r="H45" s="110">
        <f t="shared" si="4"/>
        <v>12.4</v>
      </c>
      <c r="I45" s="110">
        <f t="shared" si="4"/>
        <v>12.9</v>
      </c>
      <c r="J45" s="110">
        <f t="shared" si="4"/>
        <v>146.69999999999999</v>
      </c>
    </row>
    <row r="46" spans="1:10" ht="84">
      <c r="A46" s="17"/>
      <c r="B46" s="17"/>
      <c r="C46" s="17" t="s">
        <v>240</v>
      </c>
      <c r="D46" s="9" t="s">
        <v>26</v>
      </c>
      <c r="E46" s="178" t="s">
        <v>716</v>
      </c>
      <c r="F46" s="26"/>
      <c r="G46" s="139" t="s">
        <v>351</v>
      </c>
      <c r="H46" s="122">
        <f t="shared" si="4"/>
        <v>12.4</v>
      </c>
      <c r="I46" s="122">
        <f t="shared" si="4"/>
        <v>12.9</v>
      </c>
      <c r="J46" s="122">
        <f t="shared" si="4"/>
        <v>146.69999999999999</v>
      </c>
    </row>
    <row r="47" spans="1:10" ht="48">
      <c r="A47" s="17"/>
      <c r="B47" s="17"/>
      <c r="C47" s="17" t="s">
        <v>240</v>
      </c>
      <c r="D47" s="9" t="s">
        <v>26</v>
      </c>
      <c r="E47" s="178" t="s">
        <v>716</v>
      </c>
      <c r="F47" s="25" t="s">
        <v>242</v>
      </c>
      <c r="G47" s="132" t="s">
        <v>654</v>
      </c>
      <c r="H47" s="122">
        <f t="shared" si="4"/>
        <v>12.4</v>
      </c>
      <c r="I47" s="122">
        <f t="shared" si="4"/>
        <v>12.9</v>
      </c>
      <c r="J47" s="122">
        <f>J48</f>
        <v>146.69999999999999</v>
      </c>
    </row>
    <row r="48" spans="1:10" ht="24">
      <c r="A48" s="17"/>
      <c r="B48" s="17"/>
      <c r="C48" s="17" t="s">
        <v>240</v>
      </c>
      <c r="D48" s="9" t="s">
        <v>26</v>
      </c>
      <c r="E48" s="178" t="s">
        <v>716</v>
      </c>
      <c r="F48" s="17" t="s">
        <v>244</v>
      </c>
      <c r="G48" s="23" t="s">
        <v>640</v>
      </c>
      <c r="H48" s="110">
        <v>12.4</v>
      </c>
      <c r="I48" s="110">
        <v>12.9</v>
      </c>
      <c r="J48" s="110">
        <v>146.69999999999999</v>
      </c>
    </row>
    <row r="49" spans="1:10">
      <c r="A49" s="17"/>
      <c r="B49" s="17"/>
      <c r="C49" s="93" t="s">
        <v>240</v>
      </c>
      <c r="D49" s="93" t="s">
        <v>308</v>
      </c>
      <c r="E49" s="92"/>
      <c r="F49" s="93"/>
      <c r="G49" s="106" t="s">
        <v>284</v>
      </c>
      <c r="H49" s="121">
        <f>H52</f>
        <v>1000</v>
      </c>
      <c r="I49" s="121">
        <f>I52</f>
        <v>1000</v>
      </c>
      <c r="J49" s="121">
        <f>J52</f>
        <v>1000</v>
      </c>
    </row>
    <row r="50" spans="1:10" ht="24">
      <c r="A50" s="17"/>
      <c r="B50" s="17"/>
      <c r="C50" s="17" t="s">
        <v>240</v>
      </c>
      <c r="D50" s="17" t="s">
        <v>308</v>
      </c>
      <c r="E50" s="9" t="s">
        <v>124</v>
      </c>
      <c r="F50" s="9"/>
      <c r="G50" s="23" t="s">
        <v>66</v>
      </c>
      <c r="H50" s="110">
        <f>H52</f>
        <v>1000</v>
      </c>
      <c r="I50" s="110">
        <f>I52</f>
        <v>1000</v>
      </c>
      <c r="J50" s="110">
        <f>J52</f>
        <v>1000</v>
      </c>
    </row>
    <row r="51" spans="1:10" ht="24">
      <c r="A51" s="17"/>
      <c r="B51" s="17"/>
      <c r="C51" s="17" t="s">
        <v>240</v>
      </c>
      <c r="D51" s="17" t="s">
        <v>308</v>
      </c>
      <c r="E51" s="9" t="s">
        <v>176</v>
      </c>
      <c r="F51" s="9"/>
      <c r="G51" s="23" t="s">
        <v>177</v>
      </c>
      <c r="H51" s="110">
        <f>H52</f>
        <v>1000</v>
      </c>
      <c r="I51" s="110">
        <f>I52</f>
        <v>1000</v>
      </c>
      <c r="J51" s="110">
        <f>J52</f>
        <v>1000</v>
      </c>
    </row>
    <row r="52" spans="1:10" ht="36">
      <c r="A52" s="17"/>
      <c r="B52" s="17"/>
      <c r="C52" s="17" t="s">
        <v>240</v>
      </c>
      <c r="D52" s="17" t="s">
        <v>308</v>
      </c>
      <c r="E52" s="9" t="s">
        <v>767</v>
      </c>
      <c r="F52" s="17"/>
      <c r="G52" s="23" t="s">
        <v>1020</v>
      </c>
      <c r="H52" s="110">
        <f>H54</f>
        <v>1000</v>
      </c>
      <c r="I52" s="110">
        <f>I54</f>
        <v>1000</v>
      </c>
      <c r="J52" s="110">
        <f>J54</f>
        <v>1000</v>
      </c>
    </row>
    <row r="53" spans="1:10" ht="24">
      <c r="A53" s="17"/>
      <c r="B53" s="17"/>
      <c r="C53" s="17" t="s">
        <v>240</v>
      </c>
      <c r="D53" s="17" t="s">
        <v>308</v>
      </c>
      <c r="E53" s="9" t="s">
        <v>767</v>
      </c>
      <c r="F53" s="17">
        <v>800</v>
      </c>
      <c r="G53" s="23" t="s">
        <v>249</v>
      </c>
      <c r="H53" s="110">
        <f>H54</f>
        <v>1000</v>
      </c>
      <c r="I53" s="110">
        <f t="shared" ref="I53:J53" si="7">I54</f>
        <v>1000</v>
      </c>
      <c r="J53" s="110">
        <f t="shared" si="7"/>
        <v>1000</v>
      </c>
    </row>
    <row r="54" spans="1:10">
      <c r="A54" s="17"/>
      <c r="B54" s="17"/>
      <c r="C54" s="17" t="s">
        <v>240</v>
      </c>
      <c r="D54" s="17" t="s">
        <v>308</v>
      </c>
      <c r="E54" s="9" t="s">
        <v>767</v>
      </c>
      <c r="F54" s="17" t="s">
        <v>60</v>
      </c>
      <c r="G54" s="23" t="s">
        <v>65</v>
      </c>
      <c r="H54" s="110">
        <v>1000</v>
      </c>
      <c r="I54" s="110">
        <v>1000</v>
      </c>
      <c r="J54" s="110">
        <v>1000</v>
      </c>
    </row>
    <row r="55" spans="1:10" ht="36">
      <c r="A55" s="17"/>
      <c r="B55" s="17"/>
      <c r="C55" s="93" t="s">
        <v>240</v>
      </c>
      <c r="D55" s="93" t="s">
        <v>23</v>
      </c>
      <c r="E55" s="92"/>
      <c r="F55" s="93"/>
      <c r="G55" s="106" t="s">
        <v>24</v>
      </c>
      <c r="H55" s="121">
        <f>H56+H100</f>
        <v>85990.217000000004</v>
      </c>
      <c r="I55" s="121">
        <f>I56+I100</f>
        <v>70172.197</v>
      </c>
      <c r="J55" s="121">
        <f>J56+J100</f>
        <v>70175.097000000009</v>
      </c>
    </row>
    <row r="56" spans="1:10" ht="60">
      <c r="A56" s="17"/>
      <c r="B56" s="17"/>
      <c r="C56" s="174" t="s">
        <v>240</v>
      </c>
      <c r="D56" s="174" t="s">
        <v>23</v>
      </c>
      <c r="E56" s="102" t="s">
        <v>43</v>
      </c>
      <c r="F56" s="174"/>
      <c r="G56" s="175" t="s">
        <v>790</v>
      </c>
      <c r="H56" s="176">
        <f>H57+H81</f>
        <v>79130.084000000003</v>
      </c>
      <c r="I56" s="176">
        <f>I57+I81</f>
        <v>63312.063999999998</v>
      </c>
      <c r="J56" s="176">
        <f>J57+J81</f>
        <v>63314.964000000007</v>
      </c>
    </row>
    <row r="57" spans="1:10" ht="48">
      <c r="A57" s="17"/>
      <c r="B57" s="17"/>
      <c r="C57" s="17" t="s">
        <v>240</v>
      </c>
      <c r="D57" s="17" t="s">
        <v>23</v>
      </c>
      <c r="E57" s="9" t="s">
        <v>44</v>
      </c>
      <c r="F57" s="17"/>
      <c r="G57" s="23" t="s">
        <v>710</v>
      </c>
      <c r="H57" s="110">
        <f>H58+H74</f>
        <v>41664.879000000001</v>
      </c>
      <c r="I57" s="110">
        <f t="shared" ref="I57:J57" si="8">I58+I74</f>
        <v>39415.379000000001</v>
      </c>
      <c r="J57" s="110">
        <f t="shared" si="8"/>
        <v>39418.279000000002</v>
      </c>
    </row>
    <row r="58" spans="1:10" ht="36">
      <c r="A58" s="17"/>
      <c r="B58" s="17"/>
      <c r="C58" s="17" t="s">
        <v>240</v>
      </c>
      <c r="D58" s="17" t="s">
        <v>23</v>
      </c>
      <c r="E58" s="9" t="s">
        <v>102</v>
      </c>
      <c r="F58" s="17"/>
      <c r="G58" s="23" t="s">
        <v>955</v>
      </c>
      <c r="H58" s="110">
        <f>H59+H69</f>
        <v>41300.978999999999</v>
      </c>
      <c r="I58" s="110">
        <f t="shared" ref="I58:J58" si="9">I59+I69</f>
        <v>39048.779000000002</v>
      </c>
      <c r="J58" s="110">
        <f t="shared" si="9"/>
        <v>39048.779000000002</v>
      </c>
    </row>
    <row r="59" spans="1:10" ht="36">
      <c r="A59" s="17"/>
      <c r="B59" s="17"/>
      <c r="C59" s="17" t="s">
        <v>240</v>
      </c>
      <c r="D59" s="17" t="s">
        <v>23</v>
      </c>
      <c r="E59" s="9" t="s">
        <v>436</v>
      </c>
      <c r="F59" s="26"/>
      <c r="G59" s="139" t="s">
        <v>373</v>
      </c>
      <c r="H59" s="125">
        <f>H60+H64+H67</f>
        <v>40921.978999999999</v>
      </c>
      <c r="I59" s="125">
        <f>I60+I64+I67</f>
        <v>38669.779000000002</v>
      </c>
      <c r="J59" s="125">
        <f>J60+J64+J67</f>
        <v>38669.779000000002</v>
      </c>
    </row>
    <row r="60" spans="1:10" ht="120">
      <c r="A60" s="17"/>
      <c r="B60" s="17"/>
      <c r="C60" s="17" t="s">
        <v>240</v>
      </c>
      <c r="D60" s="17" t="s">
        <v>23</v>
      </c>
      <c r="E60" s="9" t="s">
        <v>436</v>
      </c>
      <c r="F60" s="25" t="s">
        <v>543</v>
      </c>
      <c r="G60" s="132" t="s">
        <v>544</v>
      </c>
      <c r="H60" s="125">
        <f>H61+H62+H63</f>
        <v>20477.973999999998</v>
      </c>
      <c r="I60" s="125">
        <f>I61+I62+I63</f>
        <v>20477.973999999998</v>
      </c>
      <c r="J60" s="125">
        <f>J61+J62+J63</f>
        <v>20477.973999999998</v>
      </c>
    </row>
    <row r="61" spans="1:10" ht="24">
      <c r="A61" s="17"/>
      <c r="B61" s="17"/>
      <c r="C61" s="17" t="s">
        <v>240</v>
      </c>
      <c r="D61" s="17" t="s">
        <v>23</v>
      </c>
      <c r="E61" s="9" t="s">
        <v>436</v>
      </c>
      <c r="F61" s="26" t="s">
        <v>550</v>
      </c>
      <c r="G61" s="136" t="s">
        <v>644</v>
      </c>
      <c r="H61" s="125">
        <v>15715.188</v>
      </c>
      <c r="I61" s="125">
        <v>15715.188</v>
      </c>
      <c r="J61" s="125">
        <v>15715.188</v>
      </c>
    </row>
    <row r="62" spans="1:10" ht="36">
      <c r="A62" s="17"/>
      <c r="B62" s="17"/>
      <c r="C62" s="17" t="s">
        <v>240</v>
      </c>
      <c r="D62" s="17" t="s">
        <v>23</v>
      </c>
      <c r="E62" s="9" t="s">
        <v>436</v>
      </c>
      <c r="F62" s="26">
        <v>112</v>
      </c>
      <c r="G62" s="136" t="s">
        <v>547</v>
      </c>
      <c r="H62" s="125">
        <v>16.8</v>
      </c>
      <c r="I62" s="125">
        <v>16.8</v>
      </c>
      <c r="J62" s="125">
        <v>16.8</v>
      </c>
    </row>
    <row r="63" spans="1:10" ht="60">
      <c r="A63" s="17"/>
      <c r="B63" s="17"/>
      <c r="C63" s="17" t="s">
        <v>240</v>
      </c>
      <c r="D63" s="17" t="s">
        <v>23</v>
      </c>
      <c r="E63" s="9" t="s">
        <v>436</v>
      </c>
      <c r="F63" s="26">
        <v>119</v>
      </c>
      <c r="G63" s="136" t="s">
        <v>651</v>
      </c>
      <c r="H63" s="125">
        <v>4745.9859999999999</v>
      </c>
      <c r="I63" s="125">
        <v>4745.9859999999999</v>
      </c>
      <c r="J63" s="125">
        <v>4745.9859999999999</v>
      </c>
    </row>
    <row r="64" spans="1:10" ht="48">
      <c r="A64" s="17"/>
      <c r="B64" s="17"/>
      <c r="C64" s="17" t="s">
        <v>240</v>
      </c>
      <c r="D64" s="17" t="s">
        <v>23</v>
      </c>
      <c r="E64" s="9" t="s">
        <v>436</v>
      </c>
      <c r="F64" s="25" t="s">
        <v>242</v>
      </c>
      <c r="G64" s="132" t="s">
        <v>654</v>
      </c>
      <c r="H64" s="125">
        <f>H65+H66</f>
        <v>20417.844999999998</v>
      </c>
      <c r="I64" s="125">
        <f>I65+I66</f>
        <v>18165.645</v>
      </c>
      <c r="J64" s="125">
        <f>J65+J66</f>
        <v>18165.645</v>
      </c>
    </row>
    <row r="65" spans="1:10" ht="24">
      <c r="A65" s="17"/>
      <c r="B65" s="17"/>
      <c r="C65" s="17" t="s">
        <v>240</v>
      </c>
      <c r="D65" s="17" t="s">
        <v>23</v>
      </c>
      <c r="E65" s="9" t="s">
        <v>436</v>
      </c>
      <c r="F65" s="17" t="s">
        <v>244</v>
      </c>
      <c r="G65" s="23" t="s">
        <v>640</v>
      </c>
      <c r="H65" s="125">
        <v>17466.12</v>
      </c>
      <c r="I65" s="125">
        <v>15213.92</v>
      </c>
      <c r="J65" s="125">
        <v>15213.92</v>
      </c>
    </row>
    <row r="66" spans="1:10" ht="24">
      <c r="A66" s="17"/>
      <c r="B66" s="17"/>
      <c r="C66" s="17" t="s">
        <v>240</v>
      </c>
      <c r="D66" s="17" t="s">
        <v>23</v>
      </c>
      <c r="E66" s="9" t="s">
        <v>436</v>
      </c>
      <c r="F66" s="17">
        <v>247</v>
      </c>
      <c r="G66" s="23" t="s">
        <v>680</v>
      </c>
      <c r="H66" s="125">
        <v>2951.7249999999999</v>
      </c>
      <c r="I66" s="125">
        <v>2951.7249999999999</v>
      </c>
      <c r="J66" s="125">
        <v>2951.7249999999999</v>
      </c>
    </row>
    <row r="67" spans="1:10" ht="24">
      <c r="A67" s="17"/>
      <c r="B67" s="17"/>
      <c r="C67" s="17" t="s">
        <v>240</v>
      </c>
      <c r="D67" s="17" t="s">
        <v>23</v>
      </c>
      <c r="E67" s="9" t="s">
        <v>436</v>
      </c>
      <c r="F67" s="25" t="s">
        <v>248</v>
      </c>
      <c r="G67" s="132" t="s">
        <v>249</v>
      </c>
      <c r="H67" s="110">
        <f>H68</f>
        <v>26.16</v>
      </c>
      <c r="I67" s="110">
        <f>I68</f>
        <v>26.16</v>
      </c>
      <c r="J67" s="110">
        <f>J68</f>
        <v>26.16</v>
      </c>
    </row>
    <row r="68" spans="1:10" ht="24">
      <c r="A68" s="17"/>
      <c r="B68" s="17"/>
      <c r="C68" s="17" t="s">
        <v>240</v>
      </c>
      <c r="D68" s="17" t="s">
        <v>23</v>
      </c>
      <c r="E68" s="9" t="s">
        <v>436</v>
      </c>
      <c r="F68" s="17" t="s">
        <v>548</v>
      </c>
      <c r="G68" s="136" t="s">
        <v>643</v>
      </c>
      <c r="H68" s="110">
        <v>26.16</v>
      </c>
      <c r="I68" s="110">
        <v>26.16</v>
      </c>
      <c r="J68" s="110">
        <v>26.16</v>
      </c>
    </row>
    <row r="69" spans="1:10" ht="36">
      <c r="A69" s="17"/>
      <c r="B69" s="17"/>
      <c r="C69" s="17" t="s">
        <v>240</v>
      </c>
      <c r="D69" s="17" t="s">
        <v>23</v>
      </c>
      <c r="E69" s="9" t="s">
        <v>714</v>
      </c>
      <c r="F69" s="17"/>
      <c r="G69" s="23" t="s">
        <v>713</v>
      </c>
      <c r="H69" s="110">
        <f>H70+H72</f>
        <v>379</v>
      </c>
      <c r="I69" s="110">
        <f>I70+I72</f>
        <v>379</v>
      </c>
      <c r="J69" s="110">
        <f>J70+J72</f>
        <v>379</v>
      </c>
    </row>
    <row r="70" spans="1:10" ht="48">
      <c r="A70" s="17"/>
      <c r="B70" s="17"/>
      <c r="C70" s="17" t="s">
        <v>240</v>
      </c>
      <c r="D70" s="17" t="s">
        <v>23</v>
      </c>
      <c r="E70" s="9" t="s">
        <v>714</v>
      </c>
      <c r="F70" s="25" t="s">
        <v>242</v>
      </c>
      <c r="G70" s="132" t="s">
        <v>654</v>
      </c>
      <c r="H70" s="110">
        <f>H71</f>
        <v>314</v>
      </c>
      <c r="I70" s="110">
        <f>I71</f>
        <v>314</v>
      </c>
      <c r="J70" s="110">
        <f>J71</f>
        <v>314</v>
      </c>
    </row>
    <row r="71" spans="1:10" ht="24">
      <c r="A71" s="17"/>
      <c r="B71" s="17"/>
      <c r="C71" s="17" t="s">
        <v>240</v>
      </c>
      <c r="D71" s="17" t="s">
        <v>23</v>
      </c>
      <c r="E71" s="9" t="s">
        <v>714</v>
      </c>
      <c r="F71" s="17" t="s">
        <v>244</v>
      </c>
      <c r="G71" s="23" t="s">
        <v>640</v>
      </c>
      <c r="H71" s="110">
        <v>314</v>
      </c>
      <c r="I71" s="110">
        <v>314</v>
      </c>
      <c r="J71" s="110">
        <v>314</v>
      </c>
    </row>
    <row r="72" spans="1:10" ht="24">
      <c r="A72" s="17"/>
      <c r="B72" s="17"/>
      <c r="C72" s="17" t="s">
        <v>240</v>
      </c>
      <c r="D72" s="17" t="s">
        <v>23</v>
      </c>
      <c r="E72" s="9" t="s">
        <v>714</v>
      </c>
      <c r="F72" s="25" t="s">
        <v>248</v>
      </c>
      <c r="G72" s="132" t="s">
        <v>249</v>
      </c>
      <c r="H72" s="110">
        <f>H73</f>
        <v>65</v>
      </c>
      <c r="I72" s="110">
        <f>I73</f>
        <v>65</v>
      </c>
      <c r="J72" s="110">
        <f>J73</f>
        <v>65</v>
      </c>
    </row>
    <row r="73" spans="1:10">
      <c r="A73" s="17"/>
      <c r="B73" s="17"/>
      <c r="C73" s="17" t="s">
        <v>240</v>
      </c>
      <c r="D73" s="17" t="s">
        <v>23</v>
      </c>
      <c r="E73" s="9" t="s">
        <v>714</v>
      </c>
      <c r="F73" s="17">
        <v>853</v>
      </c>
      <c r="G73" s="23" t="s">
        <v>694</v>
      </c>
      <c r="H73" s="110">
        <v>65</v>
      </c>
      <c r="I73" s="110">
        <v>65</v>
      </c>
      <c r="J73" s="110">
        <v>65</v>
      </c>
    </row>
    <row r="74" spans="1:10" ht="48">
      <c r="A74" s="17"/>
      <c r="B74" s="19"/>
      <c r="C74" s="17" t="s">
        <v>240</v>
      </c>
      <c r="D74" s="17" t="s">
        <v>23</v>
      </c>
      <c r="E74" s="9" t="s">
        <v>45</v>
      </c>
      <c r="F74" s="9"/>
      <c r="G74" s="23" t="s">
        <v>711</v>
      </c>
      <c r="H74" s="110">
        <f>H75</f>
        <v>363.9</v>
      </c>
      <c r="I74" s="110">
        <f t="shared" ref="I74:J74" si="10">I75</f>
        <v>366.59999999999997</v>
      </c>
      <c r="J74" s="110">
        <f t="shared" si="10"/>
        <v>369.5</v>
      </c>
    </row>
    <row r="75" spans="1:10" ht="132">
      <c r="A75" s="17"/>
      <c r="B75" s="19"/>
      <c r="C75" s="17" t="s">
        <v>240</v>
      </c>
      <c r="D75" s="17" t="s">
        <v>23</v>
      </c>
      <c r="E75" s="27" t="s">
        <v>717</v>
      </c>
      <c r="F75" s="137"/>
      <c r="G75" s="138" t="s">
        <v>214</v>
      </c>
      <c r="H75" s="110">
        <f>H79+H76</f>
        <v>363.9</v>
      </c>
      <c r="I75" s="110">
        <f>I79+I76</f>
        <v>366.59999999999997</v>
      </c>
      <c r="J75" s="110">
        <f>J79+J76</f>
        <v>369.5</v>
      </c>
    </row>
    <row r="76" spans="1:10" ht="120">
      <c r="A76" s="17"/>
      <c r="B76" s="19"/>
      <c r="C76" s="17" t="s">
        <v>240</v>
      </c>
      <c r="D76" s="17" t="s">
        <v>23</v>
      </c>
      <c r="E76" s="27" t="s">
        <v>717</v>
      </c>
      <c r="F76" s="25" t="s">
        <v>543</v>
      </c>
      <c r="G76" s="132" t="s">
        <v>544</v>
      </c>
      <c r="H76" s="110">
        <f>H77+H78</f>
        <v>303.36599999999999</v>
      </c>
      <c r="I76" s="110">
        <f>I77+I78</f>
        <v>303.36599999999999</v>
      </c>
      <c r="J76" s="110">
        <f>J77+J78</f>
        <v>303.36599999999999</v>
      </c>
    </row>
    <row r="77" spans="1:10" ht="36">
      <c r="A77" s="17"/>
      <c r="B77" s="19"/>
      <c r="C77" s="17" t="s">
        <v>240</v>
      </c>
      <c r="D77" s="17" t="s">
        <v>23</v>
      </c>
      <c r="E77" s="27" t="s">
        <v>717</v>
      </c>
      <c r="F77" s="26" t="s">
        <v>545</v>
      </c>
      <c r="G77" s="136" t="s">
        <v>170</v>
      </c>
      <c r="H77" s="110">
        <v>233</v>
      </c>
      <c r="I77" s="110">
        <v>233</v>
      </c>
      <c r="J77" s="110">
        <v>233</v>
      </c>
    </row>
    <row r="78" spans="1:10" ht="72">
      <c r="A78" s="17"/>
      <c r="B78" s="19"/>
      <c r="C78" s="17" t="s">
        <v>240</v>
      </c>
      <c r="D78" s="17" t="s">
        <v>23</v>
      </c>
      <c r="E78" s="27" t="s">
        <v>717</v>
      </c>
      <c r="F78" s="26">
        <v>129</v>
      </c>
      <c r="G78" s="136" t="s">
        <v>172</v>
      </c>
      <c r="H78" s="110">
        <v>70.366</v>
      </c>
      <c r="I78" s="110">
        <v>70.366</v>
      </c>
      <c r="J78" s="110">
        <v>70.366</v>
      </c>
    </row>
    <row r="79" spans="1:10" ht="48">
      <c r="A79" s="17"/>
      <c r="B79" s="19"/>
      <c r="C79" s="17" t="s">
        <v>240</v>
      </c>
      <c r="D79" s="17" t="s">
        <v>23</v>
      </c>
      <c r="E79" s="27" t="s">
        <v>717</v>
      </c>
      <c r="F79" s="25" t="s">
        <v>242</v>
      </c>
      <c r="G79" s="132" t="s">
        <v>654</v>
      </c>
      <c r="H79" s="110">
        <f>H80</f>
        <v>60.533999999999999</v>
      </c>
      <c r="I79" s="110">
        <f>I80</f>
        <v>63.234000000000002</v>
      </c>
      <c r="J79" s="110">
        <f>J80</f>
        <v>66.134</v>
      </c>
    </row>
    <row r="80" spans="1:10" ht="24">
      <c r="A80" s="17"/>
      <c r="B80" s="19"/>
      <c r="C80" s="17" t="s">
        <v>240</v>
      </c>
      <c r="D80" s="17" t="s">
        <v>23</v>
      </c>
      <c r="E80" s="27" t="s">
        <v>717</v>
      </c>
      <c r="F80" s="17" t="s">
        <v>244</v>
      </c>
      <c r="G80" s="23" t="s">
        <v>640</v>
      </c>
      <c r="H80" s="110">
        <v>60.533999999999999</v>
      </c>
      <c r="I80" s="110">
        <v>63.234000000000002</v>
      </c>
      <c r="J80" s="110">
        <v>66.134</v>
      </c>
    </row>
    <row r="81" spans="1:10" ht="24">
      <c r="A81" s="17"/>
      <c r="B81" s="19"/>
      <c r="C81" s="17" t="s">
        <v>240</v>
      </c>
      <c r="D81" s="17" t="s">
        <v>23</v>
      </c>
      <c r="E81" s="9" t="s">
        <v>780</v>
      </c>
      <c r="F81" s="17"/>
      <c r="G81" s="23" t="s">
        <v>706</v>
      </c>
      <c r="H81" s="110">
        <f>H82</f>
        <v>37465.205000000002</v>
      </c>
      <c r="I81" s="110">
        <f t="shared" ref="I81:J81" si="11">I82</f>
        <v>23896.685000000001</v>
      </c>
      <c r="J81" s="110">
        <f t="shared" si="11"/>
        <v>23896.685000000001</v>
      </c>
    </row>
    <row r="82" spans="1:10" ht="36">
      <c r="A82" s="17"/>
      <c r="B82" s="19"/>
      <c r="C82" s="17" t="s">
        <v>240</v>
      </c>
      <c r="D82" s="17" t="s">
        <v>23</v>
      </c>
      <c r="E82" s="177" t="s">
        <v>781</v>
      </c>
      <c r="F82" s="17"/>
      <c r="G82" s="23" t="s">
        <v>955</v>
      </c>
      <c r="H82" s="110">
        <f>H83+H87+H93</f>
        <v>37465.205000000002</v>
      </c>
      <c r="I82" s="110">
        <f t="shared" ref="I82:J82" si="12">I83+I87+I93</f>
        <v>23896.685000000001</v>
      </c>
      <c r="J82" s="110">
        <f t="shared" si="12"/>
        <v>23896.685000000001</v>
      </c>
    </row>
    <row r="83" spans="1:10" ht="72">
      <c r="A83" s="17"/>
      <c r="B83" s="19"/>
      <c r="C83" s="17" t="s">
        <v>240</v>
      </c>
      <c r="D83" s="17" t="s">
        <v>23</v>
      </c>
      <c r="E83" s="9" t="s">
        <v>783</v>
      </c>
      <c r="F83" s="26"/>
      <c r="G83" s="136" t="s">
        <v>718</v>
      </c>
      <c r="H83" s="110">
        <f>H84</f>
        <v>958.20299999999997</v>
      </c>
      <c r="I83" s="110">
        <f t="shared" ref="I83:J83" si="13">I84</f>
        <v>958.20299999999997</v>
      </c>
      <c r="J83" s="110">
        <f t="shared" si="13"/>
        <v>958.20299999999997</v>
      </c>
    </row>
    <row r="84" spans="1:10" ht="120">
      <c r="A84" s="17"/>
      <c r="B84" s="19"/>
      <c r="C84" s="17" t="s">
        <v>240</v>
      </c>
      <c r="D84" s="17" t="s">
        <v>23</v>
      </c>
      <c r="E84" s="9" t="s">
        <v>783</v>
      </c>
      <c r="F84" s="25" t="s">
        <v>543</v>
      </c>
      <c r="G84" s="132" t="s">
        <v>544</v>
      </c>
      <c r="H84" s="110">
        <f>H85+H86</f>
        <v>958.20299999999997</v>
      </c>
      <c r="I84" s="110">
        <f>I85+I86</f>
        <v>958.20299999999997</v>
      </c>
      <c r="J84" s="110">
        <f>J85+J86</f>
        <v>958.20299999999997</v>
      </c>
    </row>
    <row r="85" spans="1:10" ht="36">
      <c r="A85" s="17"/>
      <c r="B85" s="19"/>
      <c r="C85" s="17" t="s">
        <v>240</v>
      </c>
      <c r="D85" s="17" t="s">
        <v>23</v>
      </c>
      <c r="E85" s="9" t="s">
        <v>783</v>
      </c>
      <c r="F85" s="26" t="s">
        <v>545</v>
      </c>
      <c r="G85" s="136" t="s">
        <v>170</v>
      </c>
      <c r="H85" s="110">
        <v>735.95</v>
      </c>
      <c r="I85" s="110">
        <v>735.95</v>
      </c>
      <c r="J85" s="110">
        <v>735.95</v>
      </c>
    </row>
    <row r="86" spans="1:10" ht="72">
      <c r="A86" s="17"/>
      <c r="B86" s="19"/>
      <c r="C86" s="17" t="s">
        <v>240</v>
      </c>
      <c r="D86" s="17" t="s">
        <v>23</v>
      </c>
      <c r="E86" s="9" t="s">
        <v>783</v>
      </c>
      <c r="F86" s="26">
        <v>129</v>
      </c>
      <c r="G86" s="136" t="s">
        <v>172</v>
      </c>
      <c r="H86" s="110">
        <v>222.25299999999999</v>
      </c>
      <c r="I86" s="110">
        <v>222.25299999999999</v>
      </c>
      <c r="J86" s="110">
        <v>222.25299999999999</v>
      </c>
    </row>
    <row r="87" spans="1:10" ht="36">
      <c r="A87" s="17"/>
      <c r="B87" s="19"/>
      <c r="C87" s="17" t="s">
        <v>240</v>
      </c>
      <c r="D87" s="17" t="s">
        <v>23</v>
      </c>
      <c r="E87" s="9" t="s">
        <v>784</v>
      </c>
      <c r="F87" s="26"/>
      <c r="G87" s="139" t="s">
        <v>373</v>
      </c>
      <c r="H87" s="110">
        <f>H88+H91</f>
        <v>22938.482</v>
      </c>
      <c r="I87" s="110">
        <f t="shared" ref="I87" si="14">I88+I91</f>
        <v>22938.482</v>
      </c>
      <c r="J87" s="110">
        <f t="shared" ref="J87" si="15">J88+J91</f>
        <v>22938.482</v>
      </c>
    </row>
    <row r="88" spans="1:10" ht="120">
      <c r="A88" s="17"/>
      <c r="B88" s="19"/>
      <c r="C88" s="17" t="s">
        <v>240</v>
      </c>
      <c r="D88" s="17" t="s">
        <v>23</v>
      </c>
      <c r="E88" s="9" t="s">
        <v>784</v>
      </c>
      <c r="F88" s="25" t="s">
        <v>543</v>
      </c>
      <c r="G88" s="132" t="s">
        <v>544</v>
      </c>
      <c r="H88" s="110">
        <f>H89+H90</f>
        <v>22317.982</v>
      </c>
      <c r="I88" s="110">
        <f t="shared" ref="I88:J88" si="16">I89+I90</f>
        <v>22317.982</v>
      </c>
      <c r="J88" s="110">
        <f t="shared" si="16"/>
        <v>22317.982</v>
      </c>
    </row>
    <row r="89" spans="1:10" ht="24">
      <c r="A89" s="17"/>
      <c r="B89" s="19"/>
      <c r="C89" s="17" t="s">
        <v>240</v>
      </c>
      <c r="D89" s="17" t="s">
        <v>23</v>
      </c>
      <c r="E89" s="9" t="s">
        <v>784</v>
      </c>
      <c r="F89" s="26" t="s">
        <v>550</v>
      </c>
      <c r="G89" s="136" t="s">
        <v>644</v>
      </c>
      <c r="H89" s="110">
        <v>17141.307000000001</v>
      </c>
      <c r="I89" s="110">
        <v>17141.307000000001</v>
      </c>
      <c r="J89" s="110">
        <v>17141.307000000001</v>
      </c>
    </row>
    <row r="90" spans="1:10" ht="60">
      <c r="A90" s="17"/>
      <c r="B90" s="19"/>
      <c r="C90" s="17" t="s">
        <v>240</v>
      </c>
      <c r="D90" s="17" t="s">
        <v>23</v>
      </c>
      <c r="E90" s="9" t="s">
        <v>784</v>
      </c>
      <c r="F90" s="26">
        <v>119</v>
      </c>
      <c r="G90" s="136" t="s">
        <v>651</v>
      </c>
      <c r="H90" s="110">
        <v>5176.6750000000002</v>
      </c>
      <c r="I90" s="110">
        <v>5176.6750000000002</v>
      </c>
      <c r="J90" s="110">
        <v>5176.6750000000002</v>
      </c>
    </row>
    <row r="91" spans="1:10" ht="48">
      <c r="A91" s="17"/>
      <c r="B91" s="19"/>
      <c r="C91" s="17" t="s">
        <v>240</v>
      </c>
      <c r="D91" s="17" t="s">
        <v>23</v>
      </c>
      <c r="E91" s="9" t="s">
        <v>784</v>
      </c>
      <c r="F91" s="25" t="s">
        <v>242</v>
      </c>
      <c r="G91" s="132" t="s">
        <v>654</v>
      </c>
      <c r="H91" s="110">
        <f>H92</f>
        <v>620.5</v>
      </c>
      <c r="I91" s="110">
        <f t="shared" ref="I91:J91" si="17">I92</f>
        <v>620.5</v>
      </c>
      <c r="J91" s="110">
        <f t="shared" si="17"/>
        <v>620.5</v>
      </c>
    </row>
    <row r="92" spans="1:10" ht="24">
      <c r="A92" s="17"/>
      <c r="B92" s="19"/>
      <c r="C92" s="17" t="s">
        <v>240</v>
      </c>
      <c r="D92" s="17" t="s">
        <v>23</v>
      </c>
      <c r="E92" s="9" t="s">
        <v>784</v>
      </c>
      <c r="F92" s="17" t="s">
        <v>244</v>
      </c>
      <c r="G92" s="23" t="s">
        <v>640</v>
      </c>
      <c r="H92" s="110">
        <v>620.5</v>
      </c>
      <c r="I92" s="110">
        <v>620.5</v>
      </c>
      <c r="J92" s="110">
        <v>620.5</v>
      </c>
    </row>
    <row r="93" spans="1:10" ht="48">
      <c r="A93" s="17"/>
      <c r="B93" s="19"/>
      <c r="C93" s="17" t="s">
        <v>240</v>
      </c>
      <c r="D93" s="17" t="s">
        <v>23</v>
      </c>
      <c r="E93" s="9" t="s">
        <v>940</v>
      </c>
      <c r="F93" s="26"/>
      <c r="G93" s="136" t="s">
        <v>764</v>
      </c>
      <c r="H93" s="110">
        <f>H94+H97</f>
        <v>13568.52</v>
      </c>
      <c r="I93" s="110">
        <f>I94</f>
        <v>0</v>
      </c>
      <c r="J93" s="110">
        <f>J94</f>
        <v>0</v>
      </c>
    </row>
    <row r="94" spans="1:10" ht="120">
      <c r="A94" s="17"/>
      <c r="B94" s="19"/>
      <c r="C94" s="17" t="s">
        <v>240</v>
      </c>
      <c r="D94" s="17" t="s">
        <v>23</v>
      </c>
      <c r="E94" s="9" t="s">
        <v>940</v>
      </c>
      <c r="F94" s="25" t="s">
        <v>543</v>
      </c>
      <c r="G94" s="132" t="s">
        <v>544</v>
      </c>
      <c r="H94" s="110">
        <f>H95+H96</f>
        <v>8063.4250000000002</v>
      </c>
      <c r="I94" s="110">
        <f>I95+I96</f>
        <v>0</v>
      </c>
      <c r="J94" s="110">
        <f>J95+J96</f>
        <v>0</v>
      </c>
    </row>
    <row r="95" spans="1:10" ht="24">
      <c r="A95" s="17"/>
      <c r="B95" s="19"/>
      <c r="C95" s="17" t="s">
        <v>240</v>
      </c>
      <c r="D95" s="17" t="s">
        <v>23</v>
      </c>
      <c r="E95" s="9" t="s">
        <v>940</v>
      </c>
      <c r="F95" s="26" t="s">
        <v>550</v>
      </c>
      <c r="G95" s="136" t="s">
        <v>644</v>
      </c>
      <c r="H95" s="110">
        <v>6193.107</v>
      </c>
      <c r="I95" s="110">
        <v>0</v>
      </c>
      <c r="J95" s="110">
        <v>0</v>
      </c>
    </row>
    <row r="96" spans="1:10" ht="60">
      <c r="A96" s="17"/>
      <c r="B96" s="19"/>
      <c r="C96" s="17" t="s">
        <v>240</v>
      </c>
      <c r="D96" s="17" t="s">
        <v>23</v>
      </c>
      <c r="E96" s="9" t="s">
        <v>940</v>
      </c>
      <c r="F96" s="26">
        <v>119</v>
      </c>
      <c r="G96" s="136" t="s">
        <v>651</v>
      </c>
      <c r="H96" s="110">
        <v>1870.318</v>
      </c>
      <c r="I96" s="110">
        <v>0</v>
      </c>
      <c r="J96" s="110">
        <v>0</v>
      </c>
    </row>
    <row r="97" spans="1:10" ht="48">
      <c r="A97" s="17"/>
      <c r="B97" s="19"/>
      <c r="C97" s="17" t="s">
        <v>240</v>
      </c>
      <c r="D97" s="17" t="s">
        <v>23</v>
      </c>
      <c r="E97" s="9" t="s">
        <v>940</v>
      </c>
      <c r="F97" s="25" t="s">
        <v>242</v>
      </c>
      <c r="G97" s="132" t="s">
        <v>654</v>
      </c>
      <c r="H97" s="110">
        <f>H98+H99</f>
        <v>5505.0950000000003</v>
      </c>
      <c r="I97" s="110">
        <f t="shared" ref="I97:J97" si="18">I98+I99</f>
        <v>0</v>
      </c>
      <c r="J97" s="110">
        <f t="shared" si="18"/>
        <v>0</v>
      </c>
    </row>
    <row r="98" spans="1:10" ht="24">
      <c r="A98" s="17"/>
      <c r="B98" s="19"/>
      <c r="C98" s="17" t="s">
        <v>240</v>
      </c>
      <c r="D98" s="17" t="s">
        <v>23</v>
      </c>
      <c r="E98" s="9" t="s">
        <v>940</v>
      </c>
      <c r="F98" s="17" t="s">
        <v>244</v>
      </c>
      <c r="G98" s="23" t="s">
        <v>640</v>
      </c>
      <c r="H98" s="110">
        <v>4170.5129999999999</v>
      </c>
      <c r="I98" s="110">
        <f>I99</f>
        <v>0</v>
      </c>
      <c r="J98" s="110">
        <f>J99</f>
        <v>0</v>
      </c>
    </row>
    <row r="99" spans="1:10" ht="24">
      <c r="A99" s="17"/>
      <c r="B99" s="19"/>
      <c r="C99" s="17" t="s">
        <v>240</v>
      </c>
      <c r="D99" s="17" t="s">
        <v>23</v>
      </c>
      <c r="E99" s="9" t="s">
        <v>940</v>
      </c>
      <c r="F99" s="17">
        <v>247</v>
      </c>
      <c r="G99" s="23" t="s">
        <v>680</v>
      </c>
      <c r="H99" s="110">
        <v>1334.5820000000001</v>
      </c>
      <c r="I99" s="110">
        <v>0</v>
      </c>
      <c r="J99" s="110">
        <v>0</v>
      </c>
    </row>
    <row r="100" spans="1:10" ht="60">
      <c r="A100" s="17"/>
      <c r="B100" s="93"/>
      <c r="C100" s="174" t="s">
        <v>240</v>
      </c>
      <c r="D100" s="174" t="s">
        <v>23</v>
      </c>
      <c r="E100" s="179" t="s">
        <v>892</v>
      </c>
      <c r="F100" s="174"/>
      <c r="G100" s="180" t="s">
        <v>891</v>
      </c>
      <c r="H100" s="176">
        <f>H101</f>
        <v>6860.1329999999998</v>
      </c>
      <c r="I100" s="176">
        <f t="shared" ref="I100:J100" si="19">I101</f>
        <v>6860.1329999999998</v>
      </c>
      <c r="J100" s="176">
        <f t="shared" si="19"/>
        <v>6860.1329999999998</v>
      </c>
    </row>
    <row r="101" spans="1:10" ht="24">
      <c r="A101" s="17"/>
      <c r="B101" s="93"/>
      <c r="C101" s="17" t="s">
        <v>240</v>
      </c>
      <c r="D101" s="17" t="s">
        <v>23</v>
      </c>
      <c r="E101" s="29" t="s">
        <v>931</v>
      </c>
      <c r="F101" s="181"/>
      <c r="G101" s="139" t="s">
        <v>706</v>
      </c>
      <c r="H101" s="182">
        <f>H102</f>
        <v>6860.1329999999998</v>
      </c>
      <c r="I101" s="182">
        <f t="shared" ref="I101:J101" si="20">I102</f>
        <v>6860.1329999999998</v>
      </c>
      <c r="J101" s="182">
        <f t="shared" si="20"/>
        <v>6860.1329999999998</v>
      </c>
    </row>
    <row r="102" spans="1:10" ht="36">
      <c r="A102" s="17"/>
      <c r="B102" s="93"/>
      <c r="C102" s="17" t="s">
        <v>240</v>
      </c>
      <c r="D102" s="17" t="s">
        <v>23</v>
      </c>
      <c r="E102" s="29" t="s">
        <v>930</v>
      </c>
      <c r="F102" s="181"/>
      <c r="G102" s="139" t="s">
        <v>955</v>
      </c>
      <c r="H102" s="182">
        <f>H103+H110</f>
        <v>6860.1329999999998</v>
      </c>
      <c r="I102" s="182">
        <f t="shared" ref="I102:J102" si="21">I103+I110</f>
        <v>6860.1329999999998</v>
      </c>
      <c r="J102" s="182">
        <f t="shared" si="21"/>
        <v>6860.1329999999998</v>
      </c>
    </row>
    <row r="103" spans="1:10" ht="72">
      <c r="A103" s="17"/>
      <c r="B103" s="93"/>
      <c r="C103" s="17" t="s">
        <v>240</v>
      </c>
      <c r="D103" s="17" t="s">
        <v>23</v>
      </c>
      <c r="E103" s="29" t="s">
        <v>928</v>
      </c>
      <c r="F103" s="17"/>
      <c r="G103" s="183" t="s">
        <v>857</v>
      </c>
      <c r="H103" s="110">
        <f>H104+H108</f>
        <v>3104.4230000000002</v>
      </c>
      <c r="I103" s="110">
        <f t="shared" ref="I103:J103" si="22">I104+I108</f>
        <v>3104.4230000000002</v>
      </c>
      <c r="J103" s="110">
        <f t="shared" si="22"/>
        <v>3104.4230000000002</v>
      </c>
    </row>
    <row r="104" spans="1:10" ht="120">
      <c r="A104" s="17"/>
      <c r="B104" s="93"/>
      <c r="C104" s="17" t="s">
        <v>240</v>
      </c>
      <c r="D104" s="17" t="s">
        <v>23</v>
      </c>
      <c r="E104" s="29" t="s">
        <v>928</v>
      </c>
      <c r="F104" s="25" t="s">
        <v>543</v>
      </c>
      <c r="G104" s="132" t="s">
        <v>544</v>
      </c>
      <c r="H104" s="110">
        <f>H105+H106+H107</f>
        <v>3062.4230000000002</v>
      </c>
      <c r="I104" s="110">
        <f t="shared" ref="I104:J104" si="23">I105+I106+I107</f>
        <v>3062.4230000000002</v>
      </c>
      <c r="J104" s="110">
        <f t="shared" si="23"/>
        <v>3062.4230000000002</v>
      </c>
    </row>
    <row r="105" spans="1:10" ht="36">
      <c r="A105" s="17"/>
      <c r="B105" s="93"/>
      <c r="C105" s="17" t="s">
        <v>240</v>
      </c>
      <c r="D105" s="17" t="s">
        <v>23</v>
      </c>
      <c r="E105" s="29" t="s">
        <v>928</v>
      </c>
      <c r="F105" s="26" t="s">
        <v>545</v>
      </c>
      <c r="G105" s="136" t="s">
        <v>170</v>
      </c>
      <c r="H105" s="110">
        <v>1852.0920000000001</v>
      </c>
      <c r="I105" s="110">
        <v>1852.0920000000001</v>
      </c>
      <c r="J105" s="110">
        <v>1852.0920000000001</v>
      </c>
    </row>
    <row r="106" spans="1:10" ht="60">
      <c r="A106" s="17"/>
      <c r="B106" s="93"/>
      <c r="C106" s="17" t="s">
        <v>240</v>
      </c>
      <c r="D106" s="17" t="s">
        <v>23</v>
      </c>
      <c r="E106" s="29" t="s">
        <v>928</v>
      </c>
      <c r="F106" s="26" t="s">
        <v>546</v>
      </c>
      <c r="G106" s="136" t="s">
        <v>171</v>
      </c>
      <c r="H106" s="110">
        <v>500</v>
      </c>
      <c r="I106" s="110">
        <v>500</v>
      </c>
      <c r="J106" s="110">
        <v>500</v>
      </c>
    </row>
    <row r="107" spans="1:10" ht="72">
      <c r="A107" s="17"/>
      <c r="B107" s="93"/>
      <c r="C107" s="17" t="s">
        <v>240</v>
      </c>
      <c r="D107" s="17" t="s">
        <v>23</v>
      </c>
      <c r="E107" s="29" t="s">
        <v>928</v>
      </c>
      <c r="F107" s="26">
        <v>129</v>
      </c>
      <c r="G107" s="136" t="s">
        <v>172</v>
      </c>
      <c r="H107" s="110">
        <v>710.33100000000002</v>
      </c>
      <c r="I107" s="110">
        <v>710.33100000000002</v>
      </c>
      <c r="J107" s="110">
        <v>710.33100000000002</v>
      </c>
    </row>
    <row r="108" spans="1:10" ht="48">
      <c r="A108" s="17"/>
      <c r="B108" s="93"/>
      <c r="C108" s="17" t="s">
        <v>240</v>
      </c>
      <c r="D108" s="17" t="s">
        <v>23</v>
      </c>
      <c r="E108" s="29" t="s">
        <v>928</v>
      </c>
      <c r="F108" s="25" t="s">
        <v>242</v>
      </c>
      <c r="G108" s="132" t="s">
        <v>654</v>
      </c>
      <c r="H108" s="110">
        <f>H109</f>
        <v>42</v>
      </c>
      <c r="I108" s="110">
        <f t="shared" ref="I108:J108" si="24">I109</f>
        <v>42</v>
      </c>
      <c r="J108" s="110">
        <f t="shared" si="24"/>
        <v>42</v>
      </c>
    </row>
    <row r="109" spans="1:10" ht="24">
      <c r="A109" s="17"/>
      <c r="B109" s="93"/>
      <c r="C109" s="17" t="s">
        <v>240</v>
      </c>
      <c r="D109" s="17" t="s">
        <v>23</v>
      </c>
      <c r="E109" s="29" t="s">
        <v>928</v>
      </c>
      <c r="F109" s="17" t="s">
        <v>244</v>
      </c>
      <c r="G109" s="23" t="s">
        <v>640</v>
      </c>
      <c r="H109" s="110">
        <v>42</v>
      </c>
      <c r="I109" s="110">
        <v>42</v>
      </c>
      <c r="J109" s="110">
        <v>42</v>
      </c>
    </row>
    <row r="110" spans="1:10" ht="72">
      <c r="A110" s="17"/>
      <c r="B110" s="19"/>
      <c r="C110" s="17" t="s">
        <v>240</v>
      </c>
      <c r="D110" s="17" t="s">
        <v>23</v>
      </c>
      <c r="E110" s="9" t="s">
        <v>929</v>
      </c>
      <c r="F110" s="26"/>
      <c r="G110" s="136" t="s">
        <v>718</v>
      </c>
      <c r="H110" s="110">
        <f>H111</f>
        <v>3755.71</v>
      </c>
      <c r="I110" s="110">
        <f t="shared" ref="I110:J110" si="25">I111</f>
        <v>3755.71</v>
      </c>
      <c r="J110" s="110">
        <f t="shared" si="25"/>
        <v>3755.71</v>
      </c>
    </row>
    <row r="111" spans="1:10" ht="120">
      <c r="A111" s="17"/>
      <c r="B111" s="19"/>
      <c r="C111" s="17" t="s">
        <v>240</v>
      </c>
      <c r="D111" s="17" t="s">
        <v>23</v>
      </c>
      <c r="E111" s="9" t="s">
        <v>929</v>
      </c>
      <c r="F111" s="25" t="s">
        <v>543</v>
      </c>
      <c r="G111" s="132" t="s">
        <v>544</v>
      </c>
      <c r="H111" s="110">
        <f>H112+H113</f>
        <v>3755.71</v>
      </c>
      <c r="I111" s="110">
        <f t="shared" ref="I111:J111" si="26">I112+I113</f>
        <v>3755.71</v>
      </c>
      <c r="J111" s="110">
        <f t="shared" si="26"/>
        <v>3755.71</v>
      </c>
    </row>
    <row r="112" spans="1:10" ht="36">
      <c r="A112" s="17"/>
      <c r="B112" s="19"/>
      <c r="C112" s="17" t="s">
        <v>240</v>
      </c>
      <c r="D112" s="17" t="s">
        <v>23</v>
      </c>
      <c r="E112" s="9" t="s">
        <v>929</v>
      </c>
      <c r="F112" s="26" t="s">
        <v>545</v>
      </c>
      <c r="G112" s="136" t="s">
        <v>170</v>
      </c>
      <c r="H112" s="110">
        <v>2884.57</v>
      </c>
      <c r="I112" s="110">
        <v>2884.57</v>
      </c>
      <c r="J112" s="110">
        <v>2884.57</v>
      </c>
    </row>
    <row r="113" spans="1:10" ht="72">
      <c r="A113" s="17"/>
      <c r="B113" s="19"/>
      <c r="C113" s="17" t="s">
        <v>240</v>
      </c>
      <c r="D113" s="17" t="s">
        <v>23</v>
      </c>
      <c r="E113" s="9" t="s">
        <v>929</v>
      </c>
      <c r="F113" s="26">
        <v>129</v>
      </c>
      <c r="G113" s="136" t="s">
        <v>172</v>
      </c>
      <c r="H113" s="110">
        <v>871.14</v>
      </c>
      <c r="I113" s="110">
        <v>871.14</v>
      </c>
      <c r="J113" s="110">
        <v>871.14</v>
      </c>
    </row>
    <row r="114" spans="1:10">
      <c r="A114" s="19"/>
      <c r="B114" s="19"/>
      <c r="C114" s="20" t="s">
        <v>280</v>
      </c>
      <c r="D114" s="20" t="s">
        <v>234</v>
      </c>
      <c r="E114" s="20"/>
      <c r="F114" s="78"/>
      <c r="G114" s="184" t="s">
        <v>858</v>
      </c>
      <c r="H114" s="120">
        <f>H115</f>
        <v>3402.1</v>
      </c>
      <c r="I114" s="120">
        <f t="shared" ref="I114:J118" si="27">I115</f>
        <v>3520.7</v>
      </c>
      <c r="J114" s="120">
        <f t="shared" si="27"/>
        <v>3523.7</v>
      </c>
    </row>
    <row r="115" spans="1:10" ht="24">
      <c r="A115" s="93"/>
      <c r="B115" s="93"/>
      <c r="C115" s="92" t="s">
        <v>280</v>
      </c>
      <c r="D115" s="92" t="s">
        <v>306</v>
      </c>
      <c r="E115" s="92"/>
      <c r="F115" s="103"/>
      <c r="G115" s="150" t="s">
        <v>859</v>
      </c>
      <c r="H115" s="121">
        <f>H116</f>
        <v>3402.1</v>
      </c>
      <c r="I115" s="121">
        <f t="shared" si="27"/>
        <v>3520.7</v>
      </c>
      <c r="J115" s="121">
        <f t="shared" si="27"/>
        <v>3523.7</v>
      </c>
    </row>
    <row r="116" spans="1:10" ht="60">
      <c r="A116" s="93"/>
      <c r="B116" s="93"/>
      <c r="C116" s="102" t="s">
        <v>280</v>
      </c>
      <c r="D116" s="102" t="s">
        <v>306</v>
      </c>
      <c r="E116" s="102" t="s">
        <v>43</v>
      </c>
      <c r="F116" s="174"/>
      <c r="G116" s="175" t="s">
        <v>790</v>
      </c>
      <c r="H116" s="176">
        <f>H117</f>
        <v>3402.1</v>
      </c>
      <c r="I116" s="176">
        <f t="shared" si="27"/>
        <v>3520.7</v>
      </c>
      <c r="J116" s="176">
        <f t="shared" si="27"/>
        <v>3523.7</v>
      </c>
    </row>
    <row r="117" spans="1:10" ht="48">
      <c r="A117" s="93"/>
      <c r="B117" s="93"/>
      <c r="C117" s="9" t="s">
        <v>280</v>
      </c>
      <c r="D117" s="9" t="s">
        <v>306</v>
      </c>
      <c r="E117" s="9" t="s">
        <v>44</v>
      </c>
      <c r="F117" s="17"/>
      <c r="G117" s="23" t="s">
        <v>710</v>
      </c>
      <c r="H117" s="110">
        <f>H118</f>
        <v>3402.1</v>
      </c>
      <c r="I117" s="110">
        <f t="shared" si="27"/>
        <v>3520.7</v>
      </c>
      <c r="J117" s="110">
        <f t="shared" si="27"/>
        <v>3523.7</v>
      </c>
    </row>
    <row r="118" spans="1:10" ht="48">
      <c r="A118" s="93"/>
      <c r="B118" s="93"/>
      <c r="C118" s="9" t="s">
        <v>280</v>
      </c>
      <c r="D118" s="9" t="s">
        <v>306</v>
      </c>
      <c r="E118" s="9" t="s">
        <v>45</v>
      </c>
      <c r="F118" s="9"/>
      <c r="G118" s="23" t="s">
        <v>711</v>
      </c>
      <c r="H118" s="110">
        <f>H119</f>
        <v>3402.1</v>
      </c>
      <c r="I118" s="110">
        <f t="shared" si="27"/>
        <v>3520.7</v>
      </c>
      <c r="J118" s="110">
        <f t="shared" si="27"/>
        <v>3523.7</v>
      </c>
    </row>
    <row r="119" spans="1:10" ht="72">
      <c r="A119" s="17"/>
      <c r="B119" s="19"/>
      <c r="C119" s="9" t="s">
        <v>280</v>
      </c>
      <c r="D119" s="9" t="s">
        <v>306</v>
      </c>
      <c r="E119" s="9" t="s">
        <v>860</v>
      </c>
      <c r="F119" s="26"/>
      <c r="G119" s="136" t="s">
        <v>956</v>
      </c>
      <c r="H119" s="110">
        <f>H120+H123</f>
        <v>3402.1</v>
      </c>
      <c r="I119" s="110">
        <f t="shared" ref="I119:J119" si="28">I120+I123</f>
        <v>3520.7</v>
      </c>
      <c r="J119" s="110">
        <f t="shared" si="28"/>
        <v>3523.7</v>
      </c>
    </row>
    <row r="120" spans="1:10" ht="120">
      <c r="A120" s="17"/>
      <c r="B120" s="19"/>
      <c r="C120" s="9" t="s">
        <v>280</v>
      </c>
      <c r="D120" s="9" t="s">
        <v>306</v>
      </c>
      <c r="E120" s="9" t="s">
        <v>860</v>
      </c>
      <c r="F120" s="25" t="s">
        <v>543</v>
      </c>
      <c r="G120" s="132" t="s">
        <v>544</v>
      </c>
      <c r="H120" s="128">
        <f>H121+H122</f>
        <v>3288.895</v>
      </c>
      <c r="I120" s="128">
        <f t="shared" ref="I120:J120" si="29">I121+I122</f>
        <v>3288.895</v>
      </c>
      <c r="J120" s="128">
        <f t="shared" si="29"/>
        <v>3288.895</v>
      </c>
    </row>
    <row r="121" spans="1:10" ht="36">
      <c r="A121" s="17"/>
      <c r="B121" s="19"/>
      <c r="C121" s="9" t="s">
        <v>280</v>
      </c>
      <c r="D121" s="9" t="s">
        <v>306</v>
      </c>
      <c r="E121" s="9" t="s">
        <v>860</v>
      </c>
      <c r="F121" s="26" t="s">
        <v>545</v>
      </c>
      <c r="G121" s="136" t="s">
        <v>170</v>
      </c>
      <c r="H121" s="128">
        <v>2516.598</v>
      </c>
      <c r="I121" s="128">
        <v>2516.598</v>
      </c>
      <c r="J121" s="128">
        <v>2516.598</v>
      </c>
    </row>
    <row r="122" spans="1:10" ht="72">
      <c r="A122" s="17"/>
      <c r="B122" s="19"/>
      <c r="C122" s="9" t="s">
        <v>280</v>
      </c>
      <c r="D122" s="9" t="s">
        <v>306</v>
      </c>
      <c r="E122" s="9" t="s">
        <v>860</v>
      </c>
      <c r="F122" s="26">
        <v>129</v>
      </c>
      <c r="G122" s="136" t="s">
        <v>172</v>
      </c>
      <c r="H122" s="128">
        <v>772.29700000000003</v>
      </c>
      <c r="I122" s="128">
        <v>772.29700000000003</v>
      </c>
      <c r="J122" s="128">
        <v>772.29700000000003</v>
      </c>
    </row>
    <row r="123" spans="1:10" ht="48">
      <c r="A123" s="17"/>
      <c r="B123" s="19"/>
      <c r="C123" s="9" t="s">
        <v>280</v>
      </c>
      <c r="D123" s="9" t="s">
        <v>306</v>
      </c>
      <c r="E123" s="9" t="s">
        <v>860</v>
      </c>
      <c r="F123" s="25" t="s">
        <v>242</v>
      </c>
      <c r="G123" s="132" t="s">
        <v>654</v>
      </c>
      <c r="H123" s="128">
        <f>H124</f>
        <v>113.205</v>
      </c>
      <c r="I123" s="128">
        <f t="shared" ref="I123:J123" si="30">I124</f>
        <v>231.80500000000001</v>
      </c>
      <c r="J123" s="128">
        <f t="shared" si="30"/>
        <v>234.80500000000001</v>
      </c>
    </row>
    <row r="124" spans="1:10" ht="24">
      <c r="A124" s="17"/>
      <c r="B124" s="19"/>
      <c r="C124" s="9" t="s">
        <v>280</v>
      </c>
      <c r="D124" s="9" t="s">
        <v>306</v>
      </c>
      <c r="E124" s="9" t="s">
        <v>860</v>
      </c>
      <c r="F124" s="17" t="s">
        <v>244</v>
      </c>
      <c r="G124" s="23" t="s">
        <v>640</v>
      </c>
      <c r="H124" s="128">
        <v>113.205</v>
      </c>
      <c r="I124" s="128">
        <v>231.80500000000001</v>
      </c>
      <c r="J124" s="128">
        <v>234.80500000000001</v>
      </c>
    </row>
    <row r="125" spans="1:10" ht="48">
      <c r="A125" s="17"/>
      <c r="B125" s="19"/>
      <c r="C125" s="20" t="s">
        <v>306</v>
      </c>
      <c r="D125" s="20" t="s">
        <v>234</v>
      </c>
      <c r="E125" s="20"/>
      <c r="F125" s="20"/>
      <c r="G125" s="149" t="s">
        <v>68</v>
      </c>
      <c r="H125" s="120">
        <f>H137+H126</f>
        <v>15580.841</v>
      </c>
      <c r="I125" s="120">
        <f t="shared" ref="I125:J125" si="31">I137+I126</f>
        <v>15033.641</v>
      </c>
      <c r="J125" s="120">
        <f t="shared" si="31"/>
        <v>15033.641</v>
      </c>
    </row>
    <row r="126" spans="1:10">
      <c r="A126" s="17"/>
      <c r="B126" s="19"/>
      <c r="C126" s="92" t="s">
        <v>306</v>
      </c>
      <c r="D126" s="92" t="s">
        <v>233</v>
      </c>
      <c r="E126" s="92"/>
      <c r="F126" s="93"/>
      <c r="G126" s="106" t="s">
        <v>25</v>
      </c>
      <c r="H126" s="121">
        <f>H127</f>
        <v>3448.8</v>
      </c>
      <c r="I126" s="121">
        <f t="shared" ref="I126:J126" si="32">I127</f>
        <v>3448.8</v>
      </c>
      <c r="J126" s="121">
        <f t="shared" si="32"/>
        <v>3448.8</v>
      </c>
    </row>
    <row r="127" spans="1:10" ht="60">
      <c r="A127" s="17"/>
      <c r="B127" s="19"/>
      <c r="C127" s="9" t="s">
        <v>306</v>
      </c>
      <c r="D127" s="9" t="s">
        <v>233</v>
      </c>
      <c r="E127" s="102" t="s">
        <v>43</v>
      </c>
      <c r="F127" s="174"/>
      <c r="G127" s="175" t="s">
        <v>790</v>
      </c>
      <c r="H127" s="110">
        <f>H128</f>
        <v>3448.8</v>
      </c>
      <c r="I127" s="110">
        <f t="shared" ref="I127:J127" si="33">I128</f>
        <v>3448.8</v>
      </c>
      <c r="J127" s="110">
        <f t="shared" si="33"/>
        <v>3448.8</v>
      </c>
    </row>
    <row r="128" spans="1:10" ht="48">
      <c r="A128" s="17"/>
      <c r="B128" s="19"/>
      <c r="C128" s="9" t="s">
        <v>306</v>
      </c>
      <c r="D128" s="9" t="s">
        <v>233</v>
      </c>
      <c r="E128" s="9" t="s">
        <v>44</v>
      </c>
      <c r="F128" s="17"/>
      <c r="G128" s="23" t="s">
        <v>710</v>
      </c>
      <c r="H128" s="110">
        <f>H129</f>
        <v>3448.8</v>
      </c>
      <c r="I128" s="110">
        <f t="shared" ref="I128:J128" si="34">I129</f>
        <v>3448.8</v>
      </c>
      <c r="J128" s="110">
        <f t="shared" si="34"/>
        <v>3448.8</v>
      </c>
    </row>
    <row r="129" spans="1:10" ht="48">
      <c r="A129" s="17"/>
      <c r="B129" s="19"/>
      <c r="C129" s="9" t="s">
        <v>306</v>
      </c>
      <c r="D129" s="9" t="s">
        <v>233</v>
      </c>
      <c r="E129" s="9" t="s">
        <v>45</v>
      </c>
      <c r="F129" s="9"/>
      <c r="G129" s="23" t="s">
        <v>711</v>
      </c>
      <c r="H129" s="110">
        <f>H130</f>
        <v>3448.8</v>
      </c>
      <c r="I129" s="110">
        <f t="shared" ref="I129:J129" si="35">I130</f>
        <v>3448.8</v>
      </c>
      <c r="J129" s="110">
        <f t="shared" si="35"/>
        <v>3448.8</v>
      </c>
    </row>
    <row r="130" spans="1:10" ht="84">
      <c r="A130" s="17"/>
      <c r="B130" s="19"/>
      <c r="C130" s="9" t="s">
        <v>306</v>
      </c>
      <c r="D130" s="9" t="s">
        <v>233</v>
      </c>
      <c r="E130" s="9" t="s">
        <v>715</v>
      </c>
      <c r="F130" s="9"/>
      <c r="G130" s="139" t="s">
        <v>321</v>
      </c>
      <c r="H130" s="110">
        <f>H131+H134</f>
        <v>3448.8</v>
      </c>
      <c r="I130" s="110">
        <f t="shared" ref="I130:J130" si="36">I131+I134</f>
        <v>3448.8</v>
      </c>
      <c r="J130" s="110">
        <f t="shared" si="36"/>
        <v>3448.8</v>
      </c>
    </row>
    <row r="131" spans="1:10" ht="120">
      <c r="A131" s="17"/>
      <c r="B131" s="19"/>
      <c r="C131" s="9" t="s">
        <v>306</v>
      </c>
      <c r="D131" s="9" t="s">
        <v>233</v>
      </c>
      <c r="E131" s="9" t="s">
        <v>715</v>
      </c>
      <c r="F131" s="25" t="s">
        <v>543</v>
      </c>
      <c r="G131" s="132" t="s">
        <v>544</v>
      </c>
      <c r="H131" s="110">
        <f>H132+H133</f>
        <v>2247.692</v>
      </c>
      <c r="I131" s="110">
        <f>I132+I133</f>
        <v>2247.692</v>
      </c>
      <c r="J131" s="110">
        <f>J132+J133</f>
        <v>2247.692</v>
      </c>
    </row>
    <row r="132" spans="1:10" ht="36">
      <c r="A132" s="17"/>
      <c r="B132" s="19"/>
      <c r="C132" s="9" t="s">
        <v>306</v>
      </c>
      <c r="D132" s="9" t="s">
        <v>233</v>
      </c>
      <c r="E132" s="9" t="s">
        <v>715</v>
      </c>
      <c r="F132" s="26" t="s">
        <v>545</v>
      </c>
      <c r="G132" s="136" t="s">
        <v>170</v>
      </c>
      <c r="H132" s="110">
        <v>1726.335</v>
      </c>
      <c r="I132" s="110">
        <v>1726.335</v>
      </c>
      <c r="J132" s="110">
        <v>1726.335</v>
      </c>
    </row>
    <row r="133" spans="1:10" ht="72">
      <c r="A133" s="17"/>
      <c r="B133" s="19"/>
      <c r="C133" s="9" t="s">
        <v>306</v>
      </c>
      <c r="D133" s="9" t="s">
        <v>233</v>
      </c>
      <c r="E133" s="9" t="s">
        <v>715</v>
      </c>
      <c r="F133" s="26">
        <v>129</v>
      </c>
      <c r="G133" s="136" t="s">
        <v>172</v>
      </c>
      <c r="H133" s="110">
        <v>521.35699999999997</v>
      </c>
      <c r="I133" s="110">
        <v>521.35699999999997</v>
      </c>
      <c r="J133" s="110">
        <v>521.35699999999997</v>
      </c>
    </row>
    <row r="134" spans="1:10" ht="48">
      <c r="A134" s="17"/>
      <c r="B134" s="19"/>
      <c r="C134" s="9" t="s">
        <v>306</v>
      </c>
      <c r="D134" s="9" t="s">
        <v>233</v>
      </c>
      <c r="E134" s="9" t="s">
        <v>715</v>
      </c>
      <c r="F134" s="25" t="s">
        <v>242</v>
      </c>
      <c r="G134" s="132" t="s">
        <v>654</v>
      </c>
      <c r="H134" s="110">
        <f>H135+H136</f>
        <v>1201.1079999999999</v>
      </c>
      <c r="I134" s="110">
        <f>I135+I136</f>
        <v>1201.1079999999999</v>
      </c>
      <c r="J134" s="110">
        <f>J135+J136</f>
        <v>1201.1079999999999</v>
      </c>
    </row>
    <row r="135" spans="1:10" ht="24">
      <c r="A135" s="17"/>
      <c r="B135" s="19"/>
      <c r="C135" s="9" t="s">
        <v>306</v>
      </c>
      <c r="D135" s="9" t="s">
        <v>233</v>
      </c>
      <c r="E135" s="9" t="s">
        <v>715</v>
      </c>
      <c r="F135" s="17" t="s">
        <v>244</v>
      </c>
      <c r="G135" s="23" t="s">
        <v>640</v>
      </c>
      <c r="H135" s="110">
        <v>901.10799999999995</v>
      </c>
      <c r="I135" s="110">
        <v>901.10799999999995</v>
      </c>
      <c r="J135" s="110">
        <v>901.10799999999995</v>
      </c>
    </row>
    <row r="136" spans="1:10" ht="24">
      <c r="A136" s="17"/>
      <c r="B136" s="19"/>
      <c r="C136" s="9" t="s">
        <v>306</v>
      </c>
      <c r="D136" s="9" t="s">
        <v>233</v>
      </c>
      <c r="E136" s="9" t="s">
        <v>715</v>
      </c>
      <c r="F136" s="17">
        <v>247</v>
      </c>
      <c r="G136" s="23" t="s">
        <v>680</v>
      </c>
      <c r="H136" s="110">
        <v>300</v>
      </c>
      <c r="I136" s="110">
        <v>300</v>
      </c>
      <c r="J136" s="110">
        <v>300</v>
      </c>
    </row>
    <row r="137" spans="1:10" ht="72">
      <c r="A137" s="17"/>
      <c r="B137" s="19"/>
      <c r="C137" s="93" t="s">
        <v>306</v>
      </c>
      <c r="D137" s="93">
        <v>10</v>
      </c>
      <c r="E137" s="92"/>
      <c r="F137" s="93"/>
      <c r="G137" s="106" t="s">
        <v>690</v>
      </c>
      <c r="H137" s="121">
        <f t="shared" ref="H137:J137" si="37">H138</f>
        <v>12132.041000000001</v>
      </c>
      <c r="I137" s="121">
        <f t="shared" si="37"/>
        <v>11584.841</v>
      </c>
      <c r="J137" s="121">
        <f t="shared" si="37"/>
        <v>11584.841</v>
      </c>
    </row>
    <row r="138" spans="1:10" ht="84">
      <c r="A138" s="17"/>
      <c r="B138" s="19"/>
      <c r="C138" s="174" t="s">
        <v>306</v>
      </c>
      <c r="D138" s="174">
        <v>10</v>
      </c>
      <c r="E138" s="102" t="s">
        <v>384</v>
      </c>
      <c r="F138" s="174"/>
      <c r="G138" s="175" t="s">
        <v>804</v>
      </c>
      <c r="H138" s="176">
        <f>H139+H158</f>
        <v>12132.041000000001</v>
      </c>
      <c r="I138" s="176">
        <f>I139+I158</f>
        <v>11584.841</v>
      </c>
      <c r="J138" s="176">
        <f>J139+J158</f>
        <v>11584.841</v>
      </c>
    </row>
    <row r="139" spans="1:10" ht="84">
      <c r="A139" s="17"/>
      <c r="B139" s="19"/>
      <c r="C139" s="17" t="s">
        <v>306</v>
      </c>
      <c r="D139" s="17">
        <v>10</v>
      </c>
      <c r="E139" s="9" t="s">
        <v>226</v>
      </c>
      <c r="F139" s="17"/>
      <c r="G139" s="23" t="s">
        <v>989</v>
      </c>
      <c r="H139" s="110">
        <f>H140+H150</f>
        <v>11044.841</v>
      </c>
      <c r="I139" s="110">
        <f>I140+I150</f>
        <v>11044.841</v>
      </c>
      <c r="J139" s="110">
        <f>J140+J150</f>
        <v>11044.841</v>
      </c>
    </row>
    <row r="140" spans="1:10" ht="60">
      <c r="A140" s="17"/>
      <c r="B140" s="19"/>
      <c r="C140" s="17" t="s">
        <v>306</v>
      </c>
      <c r="D140" s="17">
        <v>10</v>
      </c>
      <c r="E140" s="9" t="s">
        <v>227</v>
      </c>
      <c r="F140" s="17"/>
      <c r="G140" s="23" t="s">
        <v>719</v>
      </c>
      <c r="H140" s="110">
        <f>H141+H144+H147</f>
        <v>5408.3899999999994</v>
      </c>
      <c r="I140" s="110">
        <f>I141+I144+I147</f>
        <v>5408.3899999999994</v>
      </c>
      <c r="J140" s="110">
        <f>J141+J144+J147</f>
        <v>5408.3899999999994</v>
      </c>
    </row>
    <row r="141" spans="1:10" ht="84">
      <c r="A141" s="17"/>
      <c r="B141" s="19"/>
      <c r="C141" s="17" t="s">
        <v>306</v>
      </c>
      <c r="D141" s="17">
        <v>10</v>
      </c>
      <c r="E141" s="9" t="s">
        <v>427</v>
      </c>
      <c r="F141" s="17"/>
      <c r="G141" s="23" t="s">
        <v>805</v>
      </c>
      <c r="H141" s="110">
        <f t="shared" ref="H141:J142" si="38">H142</f>
        <v>500</v>
      </c>
      <c r="I141" s="110">
        <f t="shared" si="38"/>
        <v>500</v>
      </c>
      <c r="J141" s="110">
        <f t="shared" si="38"/>
        <v>500</v>
      </c>
    </row>
    <row r="142" spans="1:10" ht="48">
      <c r="A142" s="17"/>
      <c r="B142" s="19"/>
      <c r="C142" s="17" t="s">
        <v>306</v>
      </c>
      <c r="D142" s="17">
        <v>10</v>
      </c>
      <c r="E142" s="9" t="s">
        <v>427</v>
      </c>
      <c r="F142" s="25" t="s">
        <v>242</v>
      </c>
      <c r="G142" s="132" t="s">
        <v>654</v>
      </c>
      <c r="H142" s="110">
        <f t="shared" si="38"/>
        <v>500</v>
      </c>
      <c r="I142" s="110">
        <f t="shared" si="38"/>
        <v>500</v>
      </c>
      <c r="J142" s="110">
        <f t="shared" si="38"/>
        <v>500</v>
      </c>
    </row>
    <row r="143" spans="1:10" ht="24">
      <c r="A143" s="17"/>
      <c r="B143" s="19"/>
      <c r="C143" s="17" t="s">
        <v>306</v>
      </c>
      <c r="D143" s="17">
        <v>10</v>
      </c>
      <c r="E143" s="9" t="s">
        <v>427</v>
      </c>
      <c r="F143" s="17" t="s">
        <v>244</v>
      </c>
      <c r="G143" s="23" t="s">
        <v>640</v>
      </c>
      <c r="H143" s="110">
        <v>500</v>
      </c>
      <c r="I143" s="110">
        <v>500</v>
      </c>
      <c r="J143" s="110">
        <v>500</v>
      </c>
    </row>
    <row r="144" spans="1:10" ht="72">
      <c r="A144" s="17"/>
      <c r="B144" s="19"/>
      <c r="C144" s="17" t="s">
        <v>306</v>
      </c>
      <c r="D144" s="17">
        <v>10</v>
      </c>
      <c r="E144" s="9" t="s">
        <v>428</v>
      </c>
      <c r="F144" s="17"/>
      <c r="G144" s="23" t="s">
        <v>806</v>
      </c>
      <c r="H144" s="110">
        <f t="shared" ref="H144:J145" si="39">H145</f>
        <v>4562.07</v>
      </c>
      <c r="I144" s="110">
        <f t="shared" si="39"/>
        <v>4562.07</v>
      </c>
      <c r="J144" s="110">
        <f t="shared" si="39"/>
        <v>4562.07</v>
      </c>
    </row>
    <row r="145" spans="1:10" ht="48">
      <c r="A145" s="17"/>
      <c r="B145" s="19"/>
      <c r="C145" s="17" t="s">
        <v>306</v>
      </c>
      <c r="D145" s="17">
        <v>10</v>
      </c>
      <c r="E145" s="9" t="s">
        <v>428</v>
      </c>
      <c r="F145" s="25" t="s">
        <v>242</v>
      </c>
      <c r="G145" s="132" t="s">
        <v>654</v>
      </c>
      <c r="H145" s="110">
        <f t="shared" si="39"/>
        <v>4562.07</v>
      </c>
      <c r="I145" s="110">
        <f t="shared" si="39"/>
        <v>4562.07</v>
      </c>
      <c r="J145" s="110">
        <f t="shared" si="39"/>
        <v>4562.07</v>
      </c>
    </row>
    <row r="146" spans="1:10" ht="24">
      <c r="A146" s="17"/>
      <c r="B146" s="19"/>
      <c r="C146" s="17" t="s">
        <v>306</v>
      </c>
      <c r="D146" s="17">
        <v>10</v>
      </c>
      <c r="E146" s="9" t="s">
        <v>428</v>
      </c>
      <c r="F146" s="17" t="s">
        <v>244</v>
      </c>
      <c r="G146" s="23" t="s">
        <v>640</v>
      </c>
      <c r="H146" s="110">
        <v>4562.07</v>
      </c>
      <c r="I146" s="110">
        <v>4562.07</v>
      </c>
      <c r="J146" s="110">
        <v>4562.07</v>
      </c>
    </row>
    <row r="147" spans="1:10" ht="60">
      <c r="A147" s="17"/>
      <c r="B147" s="19"/>
      <c r="C147" s="17" t="s">
        <v>306</v>
      </c>
      <c r="D147" s="17">
        <v>10</v>
      </c>
      <c r="E147" s="9" t="s">
        <v>807</v>
      </c>
      <c r="F147" s="17"/>
      <c r="G147" s="23" t="s">
        <v>1010</v>
      </c>
      <c r="H147" s="110">
        <f t="shared" ref="H147:J148" si="40">H148</f>
        <v>346.32</v>
      </c>
      <c r="I147" s="110">
        <f t="shared" si="40"/>
        <v>346.32</v>
      </c>
      <c r="J147" s="110">
        <f t="shared" si="40"/>
        <v>346.32</v>
      </c>
    </row>
    <row r="148" spans="1:10" ht="48">
      <c r="A148" s="17"/>
      <c r="B148" s="19"/>
      <c r="C148" s="17" t="s">
        <v>306</v>
      </c>
      <c r="D148" s="17">
        <v>10</v>
      </c>
      <c r="E148" s="9" t="s">
        <v>807</v>
      </c>
      <c r="F148" s="25" t="s">
        <v>242</v>
      </c>
      <c r="G148" s="132" t="s">
        <v>654</v>
      </c>
      <c r="H148" s="110">
        <f t="shared" si="40"/>
        <v>346.32</v>
      </c>
      <c r="I148" s="110">
        <f t="shared" si="40"/>
        <v>346.32</v>
      </c>
      <c r="J148" s="110">
        <f t="shared" si="40"/>
        <v>346.32</v>
      </c>
    </row>
    <row r="149" spans="1:10" ht="24">
      <c r="A149" s="17"/>
      <c r="B149" s="19"/>
      <c r="C149" s="17" t="s">
        <v>306</v>
      </c>
      <c r="D149" s="17">
        <v>10</v>
      </c>
      <c r="E149" s="9" t="s">
        <v>807</v>
      </c>
      <c r="F149" s="17" t="s">
        <v>244</v>
      </c>
      <c r="G149" s="23" t="s">
        <v>640</v>
      </c>
      <c r="H149" s="110">
        <v>346.32</v>
      </c>
      <c r="I149" s="110">
        <v>346.32</v>
      </c>
      <c r="J149" s="110">
        <v>346.32</v>
      </c>
    </row>
    <row r="150" spans="1:10" ht="96">
      <c r="A150" s="17"/>
      <c r="B150" s="19"/>
      <c r="C150" s="17" t="s">
        <v>306</v>
      </c>
      <c r="D150" s="17">
        <v>10</v>
      </c>
      <c r="E150" s="9" t="s">
        <v>518</v>
      </c>
      <c r="F150" s="17"/>
      <c r="G150" s="23" t="s">
        <v>1011</v>
      </c>
      <c r="H150" s="110">
        <f>H151+H154</f>
        <v>5636.451</v>
      </c>
      <c r="I150" s="110">
        <f>I151+I154</f>
        <v>5636.451</v>
      </c>
      <c r="J150" s="110">
        <f>J151+J154</f>
        <v>5636.451</v>
      </c>
    </row>
    <row r="151" spans="1:10" ht="48">
      <c r="A151" s="17"/>
      <c r="B151" s="19"/>
      <c r="C151" s="17" t="s">
        <v>306</v>
      </c>
      <c r="D151" s="17">
        <v>10</v>
      </c>
      <c r="E151" s="9" t="s">
        <v>429</v>
      </c>
      <c r="F151" s="17"/>
      <c r="G151" s="23" t="s">
        <v>659</v>
      </c>
      <c r="H151" s="110">
        <f t="shared" ref="H151:J152" si="41">H152</f>
        <v>314.7</v>
      </c>
      <c r="I151" s="110">
        <f t="shared" si="41"/>
        <v>314.7</v>
      </c>
      <c r="J151" s="110">
        <f t="shared" si="41"/>
        <v>314.7</v>
      </c>
    </row>
    <row r="152" spans="1:10" ht="48">
      <c r="A152" s="17"/>
      <c r="B152" s="19"/>
      <c r="C152" s="17" t="s">
        <v>306</v>
      </c>
      <c r="D152" s="17">
        <v>10</v>
      </c>
      <c r="E152" s="9" t="s">
        <v>429</v>
      </c>
      <c r="F152" s="25" t="s">
        <v>242</v>
      </c>
      <c r="G152" s="132" t="s">
        <v>654</v>
      </c>
      <c r="H152" s="110">
        <f t="shared" si="41"/>
        <v>314.7</v>
      </c>
      <c r="I152" s="110">
        <f t="shared" si="41"/>
        <v>314.7</v>
      </c>
      <c r="J152" s="110">
        <f t="shared" si="41"/>
        <v>314.7</v>
      </c>
    </row>
    <row r="153" spans="1:10" ht="24">
      <c r="A153" s="17"/>
      <c r="B153" s="19"/>
      <c r="C153" s="17" t="s">
        <v>306</v>
      </c>
      <c r="D153" s="17">
        <v>10</v>
      </c>
      <c r="E153" s="9" t="s">
        <v>429</v>
      </c>
      <c r="F153" s="17" t="s">
        <v>244</v>
      </c>
      <c r="G153" s="23" t="s">
        <v>640</v>
      </c>
      <c r="H153" s="110">
        <v>314.7</v>
      </c>
      <c r="I153" s="110">
        <v>314.7</v>
      </c>
      <c r="J153" s="110">
        <v>314.7</v>
      </c>
    </row>
    <row r="154" spans="1:10" ht="36">
      <c r="A154" s="17"/>
      <c r="B154" s="19"/>
      <c r="C154" s="17" t="s">
        <v>306</v>
      </c>
      <c r="D154" s="17">
        <v>10</v>
      </c>
      <c r="E154" s="9" t="s">
        <v>815</v>
      </c>
      <c r="F154" s="17"/>
      <c r="G154" s="23" t="s">
        <v>1012</v>
      </c>
      <c r="H154" s="110">
        <f>H155</f>
        <v>5321.7510000000002</v>
      </c>
      <c r="I154" s="110">
        <f>I155</f>
        <v>5321.7510000000002</v>
      </c>
      <c r="J154" s="110">
        <f>J155</f>
        <v>5321.7510000000002</v>
      </c>
    </row>
    <row r="155" spans="1:10" ht="120">
      <c r="A155" s="17"/>
      <c r="B155" s="19"/>
      <c r="C155" s="17" t="s">
        <v>306</v>
      </c>
      <c r="D155" s="17">
        <v>10</v>
      </c>
      <c r="E155" s="9" t="s">
        <v>815</v>
      </c>
      <c r="F155" s="25" t="s">
        <v>543</v>
      </c>
      <c r="G155" s="132" t="s">
        <v>544</v>
      </c>
      <c r="H155" s="110">
        <f>H156+H157</f>
        <v>5321.7510000000002</v>
      </c>
      <c r="I155" s="110">
        <f>I156+I157</f>
        <v>5321.7510000000002</v>
      </c>
      <c r="J155" s="110">
        <f>J156+J157</f>
        <v>5321.7510000000002</v>
      </c>
    </row>
    <row r="156" spans="1:10" ht="24">
      <c r="A156" s="17"/>
      <c r="B156" s="19"/>
      <c r="C156" s="17" t="s">
        <v>306</v>
      </c>
      <c r="D156" s="17">
        <v>10</v>
      </c>
      <c r="E156" s="9" t="s">
        <v>815</v>
      </c>
      <c r="F156" s="26" t="s">
        <v>550</v>
      </c>
      <c r="G156" s="136" t="s">
        <v>644</v>
      </c>
      <c r="H156" s="110">
        <v>4087.3670000000002</v>
      </c>
      <c r="I156" s="110">
        <v>4087.3670000000002</v>
      </c>
      <c r="J156" s="110">
        <v>4087.3670000000002</v>
      </c>
    </row>
    <row r="157" spans="1:10" ht="60">
      <c r="A157" s="17"/>
      <c r="B157" s="19"/>
      <c r="C157" s="17" t="s">
        <v>306</v>
      </c>
      <c r="D157" s="17">
        <v>10</v>
      </c>
      <c r="E157" s="9" t="s">
        <v>815</v>
      </c>
      <c r="F157" s="26">
        <v>119</v>
      </c>
      <c r="G157" s="136" t="s">
        <v>651</v>
      </c>
      <c r="H157" s="110">
        <v>1234.384</v>
      </c>
      <c r="I157" s="110">
        <v>1234.384</v>
      </c>
      <c r="J157" s="110">
        <v>1234.384</v>
      </c>
    </row>
    <row r="158" spans="1:10" ht="96">
      <c r="A158" s="17"/>
      <c r="B158" s="19"/>
      <c r="C158" s="17" t="s">
        <v>306</v>
      </c>
      <c r="D158" s="17">
        <v>10</v>
      </c>
      <c r="E158" s="9" t="s">
        <v>390</v>
      </c>
      <c r="F158" s="26"/>
      <c r="G158" s="136" t="s">
        <v>809</v>
      </c>
      <c r="H158" s="110">
        <f>H159+H163</f>
        <v>1087.2</v>
      </c>
      <c r="I158" s="110">
        <f>I159+I163</f>
        <v>540</v>
      </c>
      <c r="J158" s="110">
        <f>J159+J163</f>
        <v>540</v>
      </c>
    </row>
    <row r="159" spans="1:10" ht="72">
      <c r="A159" s="17"/>
      <c r="B159" s="19"/>
      <c r="C159" s="17" t="s">
        <v>306</v>
      </c>
      <c r="D159" s="17">
        <v>10</v>
      </c>
      <c r="E159" s="9" t="s">
        <v>391</v>
      </c>
      <c r="F159" s="26"/>
      <c r="G159" s="136" t="s">
        <v>720</v>
      </c>
      <c r="H159" s="110">
        <f>H160</f>
        <v>547.20000000000005</v>
      </c>
      <c r="I159" s="110">
        <f>I160</f>
        <v>0</v>
      </c>
      <c r="J159" s="110">
        <f>J160</f>
        <v>0</v>
      </c>
    </row>
    <row r="160" spans="1:10" ht="60">
      <c r="A160" s="17"/>
      <c r="B160" s="19"/>
      <c r="C160" s="17" t="s">
        <v>306</v>
      </c>
      <c r="D160" s="17">
        <v>10</v>
      </c>
      <c r="E160" s="185" t="s">
        <v>463</v>
      </c>
      <c r="F160" s="17"/>
      <c r="G160" s="23" t="s">
        <v>721</v>
      </c>
      <c r="H160" s="110">
        <f t="shared" ref="H160:J161" si="42">H161</f>
        <v>547.20000000000005</v>
      </c>
      <c r="I160" s="110">
        <f t="shared" si="42"/>
        <v>0</v>
      </c>
      <c r="J160" s="110">
        <f t="shared" si="42"/>
        <v>0</v>
      </c>
    </row>
    <row r="161" spans="1:10" ht="48">
      <c r="A161" s="17"/>
      <c r="B161" s="19"/>
      <c r="C161" s="17" t="s">
        <v>306</v>
      </c>
      <c r="D161" s="17">
        <v>10</v>
      </c>
      <c r="E161" s="185" t="s">
        <v>463</v>
      </c>
      <c r="F161" s="25" t="s">
        <v>242</v>
      </c>
      <c r="G161" s="132" t="s">
        <v>654</v>
      </c>
      <c r="H161" s="110">
        <f t="shared" si="42"/>
        <v>547.20000000000005</v>
      </c>
      <c r="I161" s="110">
        <f t="shared" si="42"/>
        <v>0</v>
      </c>
      <c r="J161" s="110">
        <f t="shared" si="42"/>
        <v>0</v>
      </c>
    </row>
    <row r="162" spans="1:10" ht="24">
      <c r="A162" s="17"/>
      <c r="B162" s="19"/>
      <c r="C162" s="17" t="s">
        <v>306</v>
      </c>
      <c r="D162" s="17">
        <v>10</v>
      </c>
      <c r="E162" s="185" t="s">
        <v>463</v>
      </c>
      <c r="F162" s="17" t="s">
        <v>244</v>
      </c>
      <c r="G162" s="23" t="s">
        <v>640</v>
      </c>
      <c r="H162" s="110">
        <v>547.20000000000005</v>
      </c>
      <c r="I162" s="110">
        <v>0</v>
      </c>
      <c r="J162" s="110">
        <v>0</v>
      </c>
    </row>
    <row r="163" spans="1:10" ht="72">
      <c r="A163" s="17"/>
      <c r="B163" s="19"/>
      <c r="C163" s="17" t="s">
        <v>306</v>
      </c>
      <c r="D163" s="17">
        <v>10</v>
      </c>
      <c r="E163" s="185" t="s">
        <v>220</v>
      </c>
      <c r="F163" s="17"/>
      <c r="G163" s="23" t="s">
        <v>810</v>
      </c>
      <c r="H163" s="110">
        <f t="shared" ref="H163:J165" si="43">H164</f>
        <v>540</v>
      </c>
      <c r="I163" s="110">
        <f t="shared" si="43"/>
        <v>540</v>
      </c>
      <c r="J163" s="110">
        <f t="shared" si="43"/>
        <v>540</v>
      </c>
    </row>
    <row r="164" spans="1:10" ht="72">
      <c r="A164" s="17"/>
      <c r="B164" s="19"/>
      <c r="C164" s="17" t="s">
        <v>306</v>
      </c>
      <c r="D164" s="17">
        <v>10</v>
      </c>
      <c r="E164" s="185" t="s">
        <v>812</v>
      </c>
      <c r="F164" s="17"/>
      <c r="G164" s="23" t="s">
        <v>811</v>
      </c>
      <c r="H164" s="110">
        <f t="shared" si="43"/>
        <v>540</v>
      </c>
      <c r="I164" s="110">
        <f t="shared" si="43"/>
        <v>540</v>
      </c>
      <c r="J164" s="110">
        <f t="shared" si="43"/>
        <v>540</v>
      </c>
    </row>
    <row r="165" spans="1:10" ht="48">
      <c r="A165" s="17"/>
      <c r="B165" s="19"/>
      <c r="C165" s="17" t="s">
        <v>306</v>
      </c>
      <c r="D165" s="17">
        <v>10</v>
      </c>
      <c r="E165" s="185" t="s">
        <v>812</v>
      </c>
      <c r="F165" s="25" t="s">
        <v>242</v>
      </c>
      <c r="G165" s="132" t="s">
        <v>654</v>
      </c>
      <c r="H165" s="110">
        <f t="shared" si="43"/>
        <v>540</v>
      </c>
      <c r="I165" s="110">
        <f t="shared" si="43"/>
        <v>540</v>
      </c>
      <c r="J165" s="110">
        <f t="shared" si="43"/>
        <v>540</v>
      </c>
    </row>
    <row r="166" spans="1:10" ht="24">
      <c r="A166" s="17"/>
      <c r="B166" s="19"/>
      <c r="C166" s="17" t="s">
        <v>306</v>
      </c>
      <c r="D166" s="17">
        <v>10</v>
      </c>
      <c r="E166" s="185" t="s">
        <v>812</v>
      </c>
      <c r="F166" s="17" t="s">
        <v>244</v>
      </c>
      <c r="G166" s="23" t="s">
        <v>640</v>
      </c>
      <c r="H166" s="110">
        <v>540</v>
      </c>
      <c r="I166" s="110">
        <v>540</v>
      </c>
      <c r="J166" s="110">
        <v>540</v>
      </c>
    </row>
    <row r="167" spans="1:10">
      <c r="A167" s="17"/>
      <c r="B167" s="19"/>
      <c r="C167" s="19" t="s">
        <v>233</v>
      </c>
      <c r="D167" s="19" t="s">
        <v>234</v>
      </c>
      <c r="E167" s="20"/>
      <c r="F167" s="17"/>
      <c r="G167" s="149" t="s">
        <v>239</v>
      </c>
      <c r="H167" s="120">
        <f>H168+H175+H188+H231</f>
        <v>269098.478</v>
      </c>
      <c r="I167" s="120">
        <f t="shared" ref="I167:J167" si="44">I168+I175+I188+I231</f>
        <v>266424.848</v>
      </c>
      <c r="J167" s="120">
        <f t="shared" si="44"/>
        <v>273407.41200000001</v>
      </c>
    </row>
    <row r="168" spans="1:10">
      <c r="A168" s="17"/>
      <c r="B168" s="19"/>
      <c r="C168" s="92" t="s">
        <v>233</v>
      </c>
      <c r="D168" s="92" t="s">
        <v>22</v>
      </c>
      <c r="E168" s="92"/>
      <c r="F168" s="174"/>
      <c r="G168" s="106" t="s">
        <v>813</v>
      </c>
      <c r="H168" s="121">
        <f t="shared" ref="H168:H173" si="45">H169</f>
        <v>64.8</v>
      </c>
      <c r="I168" s="121">
        <f t="shared" ref="I168:J173" si="46">I169</f>
        <v>64.8</v>
      </c>
      <c r="J168" s="121">
        <f t="shared" si="46"/>
        <v>64.8</v>
      </c>
    </row>
    <row r="169" spans="1:10" ht="84">
      <c r="A169" s="17"/>
      <c r="B169" s="19"/>
      <c r="C169" s="102" t="s">
        <v>233</v>
      </c>
      <c r="D169" s="102" t="s">
        <v>22</v>
      </c>
      <c r="E169" s="102" t="s">
        <v>384</v>
      </c>
      <c r="F169" s="174"/>
      <c r="G169" s="175" t="s">
        <v>804</v>
      </c>
      <c r="H169" s="176">
        <f t="shared" si="45"/>
        <v>64.8</v>
      </c>
      <c r="I169" s="176">
        <f t="shared" si="46"/>
        <v>64.8</v>
      </c>
      <c r="J169" s="176">
        <f t="shared" si="46"/>
        <v>64.8</v>
      </c>
    </row>
    <row r="170" spans="1:10" ht="84">
      <c r="A170" s="17"/>
      <c r="B170" s="19"/>
      <c r="C170" s="9" t="s">
        <v>233</v>
      </c>
      <c r="D170" s="9" t="s">
        <v>22</v>
      </c>
      <c r="E170" s="9" t="s">
        <v>226</v>
      </c>
      <c r="F170" s="17"/>
      <c r="G170" s="23" t="s">
        <v>988</v>
      </c>
      <c r="H170" s="110">
        <f t="shared" si="45"/>
        <v>64.8</v>
      </c>
      <c r="I170" s="110">
        <f t="shared" si="46"/>
        <v>64.8</v>
      </c>
      <c r="J170" s="110">
        <f t="shared" si="46"/>
        <v>64.8</v>
      </c>
    </row>
    <row r="171" spans="1:10" ht="60">
      <c r="A171" s="17"/>
      <c r="B171" s="19"/>
      <c r="C171" s="9" t="s">
        <v>233</v>
      </c>
      <c r="D171" s="9" t="s">
        <v>22</v>
      </c>
      <c r="E171" s="9" t="s">
        <v>227</v>
      </c>
      <c r="F171" s="17"/>
      <c r="G171" s="23" t="s">
        <v>719</v>
      </c>
      <c r="H171" s="110">
        <f t="shared" si="45"/>
        <v>64.8</v>
      </c>
      <c r="I171" s="110">
        <f t="shared" si="46"/>
        <v>64.8</v>
      </c>
      <c r="J171" s="110">
        <f t="shared" si="46"/>
        <v>64.8</v>
      </c>
    </row>
    <row r="172" spans="1:10" ht="72">
      <c r="A172" s="17"/>
      <c r="B172" s="19"/>
      <c r="C172" s="9" t="s">
        <v>233</v>
      </c>
      <c r="D172" s="9" t="s">
        <v>22</v>
      </c>
      <c r="E172" s="9" t="s">
        <v>808</v>
      </c>
      <c r="F172" s="17"/>
      <c r="G172" s="23" t="s">
        <v>1013</v>
      </c>
      <c r="H172" s="110">
        <f t="shared" si="45"/>
        <v>64.8</v>
      </c>
      <c r="I172" s="110">
        <f t="shared" si="46"/>
        <v>64.8</v>
      </c>
      <c r="J172" s="110">
        <f t="shared" si="46"/>
        <v>64.8</v>
      </c>
    </row>
    <row r="173" spans="1:10" ht="48">
      <c r="A173" s="17"/>
      <c r="B173" s="19"/>
      <c r="C173" s="9" t="s">
        <v>233</v>
      </c>
      <c r="D173" s="9" t="s">
        <v>22</v>
      </c>
      <c r="E173" s="9" t="s">
        <v>808</v>
      </c>
      <c r="F173" s="25" t="s">
        <v>242</v>
      </c>
      <c r="G173" s="132" t="s">
        <v>654</v>
      </c>
      <c r="H173" s="110">
        <f t="shared" si="45"/>
        <v>64.8</v>
      </c>
      <c r="I173" s="110">
        <f t="shared" si="46"/>
        <v>64.8</v>
      </c>
      <c r="J173" s="110">
        <f t="shared" si="46"/>
        <v>64.8</v>
      </c>
    </row>
    <row r="174" spans="1:10" ht="24">
      <c r="A174" s="17"/>
      <c r="B174" s="19"/>
      <c r="C174" s="9" t="s">
        <v>233</v>
      </c>
      <c r="D174" s="9" t="s">
        <v>22</v>
      </c>
      <c r="E174" s="9" t="s">
        <v>808</v>
      </c>
      <c r="F174" s="17" t="s">
        <v>244</v>
      </c>
      <c r="G174" s="23" t="s">
        <v>640</v>
      </c>
      <c r="H174" s="110">
        <v>64.8</v>
      </c>
      <c r="I174" s="110">
        <v>64.8</v>
      </c>
      <c r="J174" s="110">
        <v>64.8</v>
      </c>
    </row>
    <row r="175" spans="1:10">
      <c r="A175" s="17"/>
      <c r="B175" s="19"/>
      <c r="C175" s="93" t="s">
        <v>233</v>
      </c>
      <c r="D175" s="93" t="s">
        <v>246</v>
      </c>
      <c r="E175" s="92"/>
      <c r="F175" s="93"/>
      <c r="G175" s="106" t="s">
        <v>247</v>
      </c>
      <c r="H175" s="121">
        <f t="shared" ref="H175:J177" si="47">H176</f>
        <v>4469.3590000000004</v>
      </c>
      <c r="I175" s="121">
        <f t="shared" si="47"/>
        <v>4469.3590000000004</v>
      </c>
      <c r="J175" s="121">
        <f t="shared" si="47"/>
        <v>4469.3590000000004</v>
      </c>
    </row>
    <row r="176" spans="1:10" ht="84">
      <c r="A176" s="17"/>
      <c r="B176" s="19"/>
      <c r="C176" s="174" t="s">
        <v>233</v>
      </c>
      <c r="D176" s="174" t="s">
        <v>246</v>
      </c>
      <c r="E176" s="102" t="s">
        <v>39</v>
      </c>
      <c r="F176" s="174"/>
      <c r="G176" s="175" t="s">
        <v>722</v>
      </c>
      <c r="H176" s="176">
        <f t="shared" si="47"/>
        <v>4469.3590000000004</v>
      </c>
      <c r="I176" s="176">
        <f t="shared" si="47"/>
        <v>4469.3590000000004</v>
      </c>
      <c r="J176" s="176">
        <f t="shared" si="47"/>
        <v>4469.3590000000004</v>
      </c>
    </row>
    <row r="177" spans="1:10" ht="60">
      <c r="A177" s="17"/>
      <c r="B177" s="19"/>
      <c r="C177" s="17" t="s">
        <v>233</v>
      </c>
      <c r="D177" s="17" t="s">
        <v>246</v>
      </c>
      <c r="E177" s="9" t="s">
        <v>40</v>
      </c>
      <c r="F177" s="17"/>
      <c r="G177" s="23" t="s">
        <v>962</v>
      </c>
      <c r="H177" s="110">
        <f>H178</f>
        <v>4469.3590000000004</v>
      </c>
      <c r="I177" s="110">
        <f t="shared" si="47"/>
        <v>4469.3590000000004</v>
      </c>
      <c r="J177" s="110">
        <f t="shared" si="47"/>
        <v>4469.3590000000004</v>
      </c>
    </row>
    <row r="178" spans="1:10" ht="60">
      <c r="A178" s="17"/>
      <c r="B178" s="19"/>
      <c r="C178" s="17" t="s">
        <v>233</v>
      </c>
      <c r="D178" s="17" t="s">
        <v>246</v>
      </c>
      <c r="E178" s="9" t="s">
        <v>41</v>
      </c>
      <c r="F178" s="17"/>
      <c r="G178" s="23" t="s">
        <v>723</v>
      </c>
      <c r="H178" s="110">
        <f>H182+H179+H185</f>
        <v>4469.3590000000004</v>
      </c>
      <c r="I178" s="110">
        <f t="shared" ref="I178:J178" si="48">I182+I179+I185</f>
        <v>4469.3590000000004</v>
      </c>
      <c r="J178" s="110">
        <f t="shared" si="48"/>
        <v>4469.3590000000004</v>
      </c>
    </row>
    <row r="179" spans="1:10" ht="60">
      <c r="A179" s="17"/>
      <c r="B179" s="19"/>
      <c r="C179" s="17" t="s">
        <v>233</v>
      </c>
      <c r="D179" s="17" t="s">
        <v>246</v>
      </c>
      <c r="E179" s="9" t="s">
        <v>963</v>
      </c>
      <c r="F179" s="17"/>
      <c r="G179" s="23" t="s">
        <v>677</v>
      </c>
      <c r="H179" s="110">
        <f t="shared" ref="H179:J180" si="49">H180</f>
        <v>925.6</v>
      </c>
      <c r="I179" s="110">
        <f t="shared" si="49"/>
        <v>965.4</v>
      </c>
      <c r="J179" s="110">
        <f t="shared" si="49"/>
        <v>965.4</v>
      </c>
    </row>
    <row r="180" spans="1:10" ht="48">
      <c r="A180" s="17"/>
      <c r="B180" s="19"/>
      <c r="C180" s="17" t="s">
        <v>233</v>
      </c>
      <c r="D180" s="17" t="s">
        <v>246</v>
      </c>
      <c r="E180" s="9" t="s">
        <v>963</v>
      </c>
      <c r="F180" s="25" t="s">
        <v>242</v>
      </c>
      <c r="G180" s="132" t="s">
        <v>654</v>
      </c>
      <c r="H180" s="110">
        <f t="shared" si="49"/>
        <v>925.6</v>
      </c>
      <c r="I180" s="110">
        <f t="shared" si="49"/>
        <v>965.4</v>
      </c>
      <c r="J180" s="110">
        <f t="shared" si="49"/>
        <v>965.4</v>
      </c>
    </row>
    <row r="181" spans="1:10" ht="24">
      <c r="A181" s="17"/>
      <c r="B181" s="19"/>
      <c r="C181" s="17" t="s">
        <v>233</v>
      </c>
      <c r="D181" s="17" t="s">
        <v>246</v>
      </c>
      <c r="E181" s="9" t="s">
        <v>963</v>
      </c>
      <c r="F181" s="17" t="s">
        <v>244</v>
      </c>
      <c r="G181" s="23" t="s">
        <v>649</v>
      </c>
      <c r="H181" s="110">
        <v>925.6</v>
      </c>
      <c r="I181" s="110">
        <v>965.4</v>
      </c>
      <c r="J181" s="110">
        <v>965.4</v>
      </c>
    </row>
    <row r="182" spans="1:10" ht="84">
      <c r="A182" s="17"/>
      <c r="B182" s="19"/>
      <c r="C182" s="17" t="s">
        <v>233</v>
      </c>
      <c r="D182" s="17" t="s">
        <v>246</v>
      </c>
      <c r="E182" s="9" t="s">
        <v>964</v>
      </c>
      <c r="F182" s="17"/>
      <c r="G182" s="23" t="s">
        <v>847</v>
      </c>
      <c r="H182" s="110">
        <f t="shared" ref="H182:J186" si="50">H183</f>
        <v>308.53399999999999</v>
      </c>
      <c r="I182" s="110">
        <f t="shared" si="50"/>
        <v>321.8</v>
      </c>
      <c r="J182" s="110">
        <f t="shared" si="50"/>
        <v>321.8</v>
      </c>
    </row>
    <row r="183" spans="1:10" ht="48">
      <c r="A183" s="17"/>
      <c r="B183" s="19"/>
      <c r="C183" s="17" t="s">
        <v>233</v>
      </c>
      <c r="D183" s="17" t="s">
        <v>246</v>
      </c>
      <c r="E183" s="9" t="s">
        <v>964</v>
      </c>
      <c r="F183" s="25" t="s">
        <v>242</v>
      </c>
      <c r="G183" s="132" t="s">
        <v>654</v>
      </c>
      <c r="H183" s="110">
        <f t="shared" si="50"/>
        <v>308.53399999999999</v>
      </c>
      <c r="I183" s="110">
        <f t="shared" si="50"/>
        <v>321.8</v>
      </c>
      <c r="J183" s="110">
        <f t="shared" si="50"/>
        <v>321.8</v>
      </c>
    </row>
    <row r="184" spans="1:10" ht="24">
      <c r="A184" s="17"/>
      <c r="B184" s="19"/>
      <c r="C184" s="17" t="s">
        <v>233</v>
      </c>
      <c r="D184" s="17" t="s">
        <v>246</v>
      </c>
      <c r="E184" s="9" t="s">
        <v>964</v>
      </c>
      <c r="F184" s="17" t="s">
        <v>244</v>
      </c>
      <c r="G184" s="23" t="s">
        <v>640</v>
      </c>
      <c r="H184" s="110">
        <v>308.53399999999999</v>
      </c>
      <c r="I184" s="110">
        <v>321.8</v>
      </c>
      <c r="J184" s="110">
        <v>321.8</v>
      </c>
    </row>
    <row r="185" spans="1:10" ht="72">
      <c r="A185" s="17"/>
      <c r="B185" s="19"/>
      <c r="C185" s="17" t="s">
        <v>233</v>
      </c>
      <c r="D185" s="17" t="s">
        <v>246</v>
      </c>
      <c r="E185" s="9" t="s">
        <v>850</v>
      </c>
      <c r="F185" s="17"/>
      <c r="G185" s="23" t="s">
        <v>849</v>
      </c>
      <c r="H185" s="110">
        <f t="shared" si="50"/>
        <v>3235.2249999999999</v>
      </c>
      <c r="I185" s="110">
        <f t="shared" si="50"/>
        <v>3182.1590000000001</v>
      </c>
      <c r="J185" s="110">
        <f t="shared" si="50"/>
        <v>3182.1590000000001</v>
      </c>
    </row>
    <row r="186" spans="1:10" ht="48">
      <c r="A186" s="17"/>
      <c r="B186" s="19"/>
      <c r="C186" s="17" t="s">
        <v>233</v>
      </c>
      <c r="D186" s="17" t="s">
        <v>246</v>
      </c>
      <c r="E186" s="9" t="s">
        <v>850</v>
      </c>
      <c r="F186" s="25" t="s">
        <v>242</v>
      </c>
      <c r="G186" s="132" t="s">
        <v>654</v>
      </c>
      <c r="H186" s="110">
        <f t="shared" si="50"/>
        <v>3235.2249999999999</v>
      </c>
      <c r="I186" s="110">
        <f t="shared" si="50"/>
        <v>3182.1590000000001</v>
      </c>
      <c r="J186" s="110">
        <f t="shared" si="50"/>
        <v>3182.1590000000001</v>
      </c>
    </row>
    <row r="187" spans="1:10" ht="24">
      <c r="A187" s="17"/>
      <c r="B187" s="19"/>
      <c r="C187" s="17" t="s">
        <v>233</v>
      </c>
      <c r="D187" s="17" t="s">
        <v>246</v>
      </c>
      <c r="E187" s="9" t="s">
        <v>850</v>
      </c>
      <c r="F187" s="17" t="s">
        <v>244</v>
      </c>
      <c r="G187" s="23" t="s">
        <v>640</v>
      </c>
      <c r="H187" s="110">
        <v>3235.2249999999999</v>
      </c>
      <c r="I187" s="110">
        <v>3182.1590000000001</v>
      </c>
      <c r="J187" s="110">
        <v>3182.1590000000001</v>
      </c>
    </row>
    <row r="188" spans="1:10" ht="24">
      <c r="A188" s="17"/>
      <c r="B188" s="19"/>
      <c r="C188" s="93" t="s">
        <v>233</v>
      </c>
      <c r="D188" s="93" t="s">
        <v>250</v>
      </c>
      <c r="E188" s="92"/>
      <c r="F188" s="93"/>
      <c r="G188" s="106" t="s">
        <v>34</v>
      </c>
      <c r="H188" s="121">
        <f t="shared" ref="H188:J189" si="51">H189</f>
        <v>262291.255</v>
      </c>
      <c r="I188" s="121">
        <f t="shared" si="51"/>
        <v>259617.62499999997</v>
      </c>
      <c r="J188" s="121">
        <f t="shared" si="51"/>
        <v>266600.18900000001</v>
      </c>
    </row>
    <row r="189" spans="1:10" ht="84">
      <c r="A189" s="17"/>
      <c r="B189" s="19"/>
      <c r="C189" s="174" t="s">
        <v>233</v>
      </c>
      <c r="D189" s="174" t="s">
        <v>250</v>
      </c>
      <c r="E189" s="102" t="s">
        <v>39</v>
      </c>
      <c r="F189" s="174"/>
      <c r="G189" s="175" t="s">
        <v>722</v>
      </c>
      <c r="H189" s="176">
        <f t="shared" si="51"/>
        <v>262291.255</v>
      </c>
      <c r="I189" s="176">
        <f t="shared" si="51"/>
        <v>259617.62499999997</v>
      </c>
      <c r="J189" s="176">
        <f t="shared" si="51"/>
        <v>266600.18900000001</v>
      </c>
    </row>
    <row r="190" spans="1:10" ht="60">
      <c r="A190" s="17"/>
      <c r="B190" s="19"/>
      <c r="C190" s="17" t="s">
        <v>233</v>
      </c>
      <c r="D190" s="17" t="s">
        <v>250</v>
      </c>
      <c r="E190" s="9" t="s">
        <v>40</v>
      </c>
      <c r="F190" s="17"/>
      <c r="G190" s="23" t="s">
        <v>846</v>
      </c>
      <c r="H190" s="110">
        <f>H191+H201+H211+H221</f>
        <v>262291.255</v>
      </c>
      <c r="I190" s="110">
        <f>I191+I201+I211+I221</f>
        <v>259617.62499999997</v>
      </c>
      <c r="J190" s="110">
        <f>J191+J201+J211+J221</f>
        <v>266600.18900000001</v>
      </c>
    </row>
    <row r="191" spans="1:10" ht="60">
      <c r="A191" s="17"/>
      <c r="B191" s="19"/>
      <c r="C191" s="17" t="s">
        <v>233</v>
      </c>
      <c r="D191" s="17" t="s">
        <v>250</v>
      </c>
      <c r="E191" s="9" t="s">
        <v>42</v>
      </c>
      <c r="F191" s="17"/>
      <c r="G191" s="23" t="s">
        <v>724</v>
      </c>
      <c r="H191" s="110">
        <f>H192+H195+H198</f>
        <v>94977.28300000001</v>
      </c>
      <c r="I191" s="110">
        <f t="shared" ref="I191:J191" si="52">I192+I195+I198</f>
        <v>93964.295999999988</v>
      </c>
      <c r="J191" s="110">
        <f t="shared" si="52"/>
        <v>94320.827000000005</v>
      </c>
    </row>
    <row r="192" spans="1:10" s="223" customFormat="1" ht="96">
      <c r="A192" s="17"/>
      <c r="B192" s="19"/>
      <c r="C192" s="17" t="s">
        <v>233</v>
      </c>
      <c r="D192" s="17" t="s">
        <v>250</v>
      </c>
      <c r="E192" s="27" t="s">
        <v>725</v>
      </c>
      <c r="F192" s="137"/>
      <c r="G192" s="138" t="s">
        <v>726</v>
      </c>
      <c r="H192" s="110">
        <f t="shared" ref="H192:J193" si="53">H193</f>
        <v>13908.6</v>
      </c>
      <c r="I192" s="110">
        <f t="shared" si="53"/>
        <v>14464.9</v>
      </c>
      <c r="J192" s="110">
        <f t="shared" si="53"/>
        <v>15043.5</v>
      </c>
    </row>
    <row r="193" spans="1:10" ht="48">
      <c r="A193" s="17"/>
      <c r="B193" s="19"/>
      <c r="C193" s="17" t="s">
        <v>233</v>
      </c>
      <c r="D193" s="17" t="s">
        <v>250</v>
      </c>
      <c r="E193" s="27" t="s">
        <v>725</v>
      </c>
      <c r="F193" s="25" t="s">
        <v>242</v>
      </c>
      <c r="G193" s="132" t="s">
        <v>654</v>
      </c>
      <c r="H193" s="110">
        <f>H194</f>
        <v>13908.6</v>
      </c>
      <c r="I193" s="110">
        <f t="shared" si="53"/>
        <v>14464.9</v>
      </c>
      <c r="J193" s="110">
        <f t="shared" si="53"/>
        <v>15043.5</v>
      </c>
    </row>
    <row r="194" spans="1:10" ht="24">
      <c r="A194" s="17"/>
      <c r="B194" s="19"/>
      <c r="C194" s="17" t="s">
        <v>233</v>
      </c>
      <c r="D194" s="17" t="s">
        <v>250</v>
      </c>
      <c r="E194" s="27" t="s">
        <v>725</v>
      </c>
      <c r="F194" s="17" t="s">
        <v>244</v>
      </c>
      <c r="G194" s="23" t="s">
        <v>640</v>
      </c>
      <c r="H194" s="110">
        <v>13908.6</v>
      </c>
      <c r="I194" s="110">
        <v>14464.9</v>
      </c>
      <c r="J194" s="110">
        <v>15043.5</v>
      </c>
    </row>
    <row r="195" spans="1:10" ht="72">
      <c r="A195" s="17"/>
      <c r="B195" s="19"/>
      <c r="C195" s="17" t="s">
        <v>233</v>
      </c>
      <c r="D195" s="17" t="s">
        <v>250</v>
      </c>
      <c r="E195" s="27" t="s">
        <v>965</v>
      </c>
      <c r="F195" s="17"/>
      <c r="G195" s="23" t="s">
        <v>727</v>
      </c>
      <c r="H195" s="110">
        <f t="shared" ref="H195:J196" si="54">H196</f>
        <v>79477.349000000002</v>
      </c>
      <c r="I195" s="110">
        <f t="shared" si="54"/>
        <v>79499.395999999993</v>
      </c>
      <c r="J195" s="110">
        <f t="shared" si="54"/>
        <v>79277.327000000005</v>
      </c>
    </row>
    <row r="196" spans="1:10" ht="48">
      <c r="A196" s="17"/>
      <c r="B196" s="19"/>
      <c r="C196" s="17" t="s">
        <v>233</v>
      </c>
      <c r="D196" s="17" t="s">
        <v>250</v>
      </c>
      <c r="E196" s="27" t="s">
        <v>965</v>
      </c>
      <c r="F196" s="25" t="s">
        <v>242</v>
      </c>
      <c r="G196" s="132" t="s">
        <v>654</v>
      </c>
      <c r="H196" s="110">
        <f t="shared" si="54"/>
        <v>79477.349000000002</v>
      </c>
      <c r="I196" s="110">
        <f t="shared" si="54"/>
        <v>79499.395999999993</v>
      </c>
      <c r="J196" s="110">
        <f t="shared" si="54"/>
        <v>79277.327000000005</v>
      </c>
    </row>
    <row r="197" spans="1:10" ht="24">
      <c r="A197" s="17"/>
      <c r="B197" s="19"/>
      <c r="C197" s="17" t="s">
        <v>233</v>
      </c>
      <c r="D197" s="17" t="s">
        <v>250</v>
      </c>
      <c r="E197" s="27" t="s">
        <v>965</v>
      </c>
      <c r="F197" s="17" t="s">
        <v>244</v>
      </c>
      <c r="G197" s="23" t="s">
        <v>640</v>
      </c>
      <c r="H197" s="110">
        <v>79477.349000000002</v>
      </c>
      <c r="I197" s="110">
        <v>79499.395999999993</v>
      </c>
      <c r="J197" s="110">
        <v>79277.327000000005</v>
      </c>
    </row>
    <row r="198" spans="1:10" ht="60">
      <c r="A198" s="17"/>
      <c r="B198" s="19"/>
      <c r="C198" s="17" t="s">
        <v>233</v>
      </c>
      <c r="D198" s="17" t="s">
        <v>250</v>
      </c>
      <c r="E198" s="178" t="s">
        <v>627</v>
      </c>
      <c r="F198" s="17"/>
      <c r="G198" s="23" t="s">
        <v>728</v>
      </c>
      <c r="H198" s="110">
        <f>H199</f>
        <v>1591.3340000000001</v>
      </c>
      <c r="I198" s="110">
        <f t="shared" ref="I198:J199" si="55">I199</f>
        <v>0</v>
      </c>
      <c r="J198" s="110">
        <f t="shared" si="55"/>
        <v>0</v>
      </c>
    </row>
    <row r="199" spans="1:10" ht="48">
      <c r="A199" s="17"/>
      <c r="B199" s="19"/>
      <c r="C199" s="17" t="s">
        <v>233</v>
      </c>
      <c r="D199" s="17" t="s">
        <v>250</v>
      </c>
      <c r="E199" s="178" t="s">
        <v>627</v>
      </c>
      <c r="F199" s="25" t="s">
        <v>242</v>
      </c>
      <c r="G199" s="132" t="s">
        <v>654</v>
      </c>
      <c r="H199" s="110">
        <f>H200</f>
        <v>1591.3340000000001</v>
      </c>
      <c r="I199" s="110">
        <f t="shared" si="55"/>
        <v>0</v>
      </c>
      <c r="J199" s="110">
        <f t="shared" si="55"/>
        <v>0</v>
      </c>
    </row>
    <row r="200" spans="1:10" ht="24">
      <c r="A200" s="17"/>
      <c r="B200" s="19"/>
      <c r="C200" s="17" t="s">
        <v>233</v>
      </c>
      <c r="D200" s="17" t="s">
        <v>250</v>
      </c>
      <c r="E200" s="178" t="s">
        <v>627</v>
      </c>
      <c r="F200" s="17" t="s">
        <v>244</v>
      </c>
      <c r="G200" s="23" t="s">
        <v>640</v>
      </c>
      <c r="H200" s="110">
        <v>1591.3340000000001</v>
      </c>
      <c r="I200" s="110">
        <v>0</v>
      </c>
      <c r="J200" s="110">
        <v>0</v>
      </c>
    </row>
    <row r="201" spans="1:10" ht="36">
      <c r="A201" s="17"/>
      <c r="B201" s="19"/>
      <c r="C201" s="17" t="s">
        <v>233</v>
      </c>
      <c r="D201" s="17" t="s">
        <v>250</v>
      </c>
      <c r="E201" s="27" t="s">
        <v>730</v>
      </c>
      <c r="F201" s="17"/>
      <c r="G201" s="23" t="s">
        <v>729</v>
      </c>
      <c r="H201" s="110">
        <f>H202+H205+H208</f>
        <v>135871.16099999999</v>
      </c>
      <c r="I201" s="110">
        <f t="shared" ref="I201:J201" si="56">I202+I205+I208</f>
        <v>133153.90399999998</v>
      </c>
      <c r="J201" s="110">
        <f t="shared" si="56"/>
        <v>138480.05000000002</v>
      </c>
    </row>
    <row r="202" spans="1:10" ht="60">
      <c r="A202" s="17"/>
      <c r="B202" s="19"/>
      <c r="C202" s="17" t="s">
        <v>233</v>
      </c>
      <c r="D202" s="17" t="s">
        <v>250</v>
      </c>
      <c r="E202" s="27" t="s">
        <v>731</v>
      </c>
      <c r="F202" s="17"/>
      <c r="G202" s="23" t="s">
        <v>679</v>
      </c>
      <c r="H202" s="110">
        <f>H203</f>
        <v>115798.2</v>
      </c>
      <c r="I202" s="110">
        <f t="shared" ref="I202:J203" si="57">I203</f>
        <v>117327.7</v>
      </c>
      <c r="J202" s="110">
        <f t="shared" si="57"/>
        <v>122020.8</v>
      </c>
    </row>
    <row r="203" spans="1:10" ht="48">
      <c r="A203" s="17"/>
      <c r="B203" s="19"/>
      <c r="C203" s="17" t="s">
        <v>233</v>
      </c>
      <c r="D203" s="17" t="s">
        <v>250</v>
      </c>
      <c r="E203" s="27" t="s">
        <v>731</v>
      </c>
      <c r="F203" s="25" t="s">
        <v>242</v>
      </c>
      <c r="G203" s="132" t="s">
        <v>654</v>
      </c>
      <c r="H203" s="110">
        <f>H204</f>
        <v>115798.2</v>
      </c>
      <c r="I203" s="110">
        <f t="shared" si="57"/>
        <v>117327.7</v>
      </c>
      <c r="J203" s="110">
        <f t="shared" si="57"/>
        <v>122020.8</v>
      </c>
    </row>
    <row r="204" spans="1:10" ht="24">
      <c r="A204" s="17"/>
      <c r="B204" s="19"/>
      <c r="C204" s="17" t="s">
        <v>233</v>
      </c>
      <c r="D204" s="17" t="s">
        <v>250</v>
      </c>
      <c r="E204" s="27" t="s">
        <v>731</v>
      </c>
      <c r="F204" s="17" t="s">
        <v>244</v>
      </c>
      <c r="G204" s="23" t="s">
        <v>640</v>
      </c>
      <c r="H204" s="110">
        <v>115798.2</v>
      </c>
      <c r="I204" s="110">
        <v>117327.7</v>
      </c>
      <c r="J204" s="110">
        <v>122020.8</v>
      </c>
    </row>
    <row r="205" spans="1:10" ht="60">
      <c r="A205" s="17"/>
      <c r="B205" s="19"/>
      <c r="C205" s="17" t="s">
        <v>233</v>
      </c>
      <c r="D205" s="17" t="s">
        <v>250</v>
      </c>
      <c r="E205" s="27" t="s">
        <v>732</v>
      </c>
      <c r="F205" s="17"/>
      <c r="G205" s="23" t="s">
        <v>733</v>
      </c>
      <c r="H205" s="110">
        <f>H206</f>
        <v>12866.467000000001</v>
      </c>
      <c r="I205" s="110">
        <f t="shared" ref="I205:J206" si="58">I206</f>
        <v>13036.412</v>
      </c>
      <c r="J205" s="110">
        <f t="shared" si="58"/>
        <v>13557.867</v>
      </c>
    </row>
    <row r="206" spans="1:10" ht="48">
      <c r="A206" s="17"/>
      <c r="B206" s="19"/>
      <c r="C206" s="17" t="s">
        <v>233</v>
      </c>
      <c r="D206" s="17" t="s">
        <v>250</v>
      </c>
      <c r="E206" s="27" t="s">
        <v>732</v>
      </c>
      <c r="F206" s="25" t="s">
        <v>242</v>
      </c>
      <c r="G206" s="132" t="s">
        <v>654</v>
      </c>
      <c r="H206" s="110">
        <f>H207</f>
        <v>12866.467000000001</v>
      </c>
      <c r="I206" s="110">
        <f t="shared" si="58"/>
        <v>13036.412</v>
      </c>
      <c r="J206" s="110">
        <f t="shared" si="58"/>
        <v>13557.867</v>
      </c>
    </row>
    <row r="207" spans="1:10" ht="24">
      <c r="A207" s="17"/>
      <c r="B207" s="19"/>
      <c r="C207" s="17" t="s">
        <v>233</v>
      </c>
      <c r="D207" s="17" t="s">
        <v>250</v>
      </c>
      <c r="E207" s="27" t="s">
        <v>732</v>
      </c>
      <c r="F207" s="17" t="s">
        <v>244</v>
      </c>
      <c r="G207" s="23" t="s">
        <v>640</v>
      </c>
      <c r="H207" s="110">
        <v>12866.467000000001</v>
      </c>
      <c r="I207" s="110">
        <v>13036.412</v>
      </c>
      <c r="J207" s="110">
        <v>13557.867</v>
      </c>
    </row>
    <row r="208" spans="1:10" ht="36">
      <c r="A208" s="17"/>
      <c r="B208" s="19"/>
      <c r="C208" s="17" t="s">
        <v>233</v>
      </c>
      <c r="D208" s="17" t="s">
        <v>250</v>
      </c>
      <c r="E208" s="27" t="s">
        <v>735</v>
      </c>
      <c r="F208" s="17"/>
      <c r="G208" s="23" t="s">
        <v>734</v>
      </c>
      <c r="H208" s="110">
        <f>H209</f>
        <v>7206.4939999999997</v>
      </c>
      <c r="I208" s="110">
        <f t="shared" ref="I208:J209" si="59">I209</f>
        <v>2789.7919999999999</v>
      </c>
      <c r="J208" s="110">
        <f t="shared" si="59"/>
        <v>2901.3829999999998</v>
      </c>
    </row>
    <row r="209" spans="1:10" ht="48">
      <c r="A209" s="17"/>
      <c r="B209" s="19"/>
      <c r="C209" s="17" t="s">
        <v>233</v>
      </c>
      <c r="D209" s="17" t="s">
        <v>250</v>
      </c>
      <c r="E209" s="27" t="s">
        <v>735</v>
      </c>
      <c r="F209" s="25" t="s">
        <v>242</v>
      </c>
      <c r="G209" s="132" t="s">
        <v>654</v>
      </c>
      <c r="H209" s="110">
        <f>H210</f>
        <v>7206.4939999999997</v>
      </c>
      <c r="I209" s="110">
        <f t="shared" si="59"/>
        <v>2789.7919999999999</v>
      </c>
      <c r="J209" s="110">
        <f t="shared" si="59"/>
        <v>2901.3829999999998</v>
      </c>
    </row>
    <row r="210" spans="1:10" ht="24">
      <c r="A210" s="17"/>
      <c r="B210" s="19"/>
      <c r="C210" s="17" t="s">
        <v>233</v>
      </c>
      <c r="D210" s="17" t="s">
        <v>250</v>
      </c>
      <c r="E210" s="27" t="s">
        <v>735</v>
      </c>
      <c r="F210" s="17" t="s">
        <v>244</v>
      </c>
      <c r="G210" s="23" t="s">
        <v>640</v>
      </c>
      <c r="H210" s="110">
        <v>7206.4939999999997</v>
      </c>
      <c r="I210" s="110">
        <v>2789.7919999999999</v>
      </c>
      <c r="J210" s="110">
        <v>2901.3829999999998</v>
      </c>
    </row>
    <row r="211" spans="1:10" ht="84">
      <c r="A211" s="17"/>
      <c r="B211" s="19"/>
      <c r="C211" s="17" t="s">
        <v>233</v>
      </c>
      <c r="D211" s="17" t="s">
        <v>250</v>
      </c>
      <c r="E211" s="27" t="s">
        <v>737</v>
      </c>
      <c r="F211" s="17"/>
      <c r="G211" s="23" t="s">
        <v>736</v>
      </c>
      <c r="H211" s="110">
        <f>H212+H215+H218</f>
        <v>24602.916000000001</v>
      </c>
      <c r="I211" s="110">
        <f t="shared" ref="I211:J211" si="60">I212+I215+I218</f>
        <v>25587.091</v>
      </c>
      <c r="J211" s="110">
        <f t="shared" si="60"/>
        <v>26610.534</v>
      </c>
    </row>
    <row r="212" spans="1:10" ht="108">
      <c r="A212" s="17"/>
      <c r="B212" s="19"/>
      <c r="C212" s="17" t="s">
        <v>233</v>
      </c>
      <c r="D212" s="17" t="s">
        <v>250</v>
      </c>
      <c r="E212" s="27" t="s">
        <v>738</v>
      </c>
      <c r="F212" s="17"/>
      <c r="G212" s="23" t="s">
        <v>678</v>
      </c>
      <c r="H212" s="110">
        <f t="shared" ref="H212:J213" si="61">H213</f>
        <v>21678.7</v>
      </c>
      <c r="I212" s="110">
        <f t="shared" si="61"/>
        <v>22545.9</v>
      </c>
      <c r="J212" s="110">
        <f t="shared" si="61"/>
        <v>23447.7</v>
      </c>
    </row>
    <row r="213" spans="1:10" ht="48">
      <c r="A213" s="17"/>
      <c r="B213" s="19"/>
      <c r="C213" s="17" t="s">
        <v>233</v>
      </c>
      <c r="D213" s="17" t="s">
        <v>250</v>
      </c>
      <c r="E213" s="27" t="s">
        <v>738</v>
      </c>
      <c r="F213" s="25" t="s">
        <v>242</v>
      </c>
      <c r="G213" s="132" t="s">
        <v>654</v>
      </c>
      <c r="H213" s="110">
        <f t="shared" si="61"/>
        <v>21678.7</v>
      </c>
      <c r="I213" s="110">
        <f t="shared" si="61"/>
        <v>22545.9</v>
      </c>
      <c r="J213" s="110">
        <f t="shared" si="61"/>
        <v>23447.7</v>
      </c>
    </row>
    <row r="214" spans="1:10" ht="24">
      <c r="A214" s="17"/>
      <c r="B214" s="19"/>
      <c r="C214" s="17" t="s">
        <v>233</v>
      </c>
      <c r="D214" s="17" t="s">
        <v>250</v>
      </c>
      <c r="E214" s="27" t="s">
        <v>738</v>
      </c>
      <c r="F214" s="17" t="s">
        <v>244</v>
      </c>
      <c r="G214" s="23" t="s">
        <v>640</v>
      </c>
      <c r="H214" s="110">
        <v>21678.7</v>
      </c>
      <c r="I214" s="110">
        <v>22545.9</v>
      </c>
      <c r="J214" s="110">
        <v>23447.7</v>
      </c>
    </row>
    <row r="215" spans="1:10" ht="120">
      <c r="A215" s="17"/>
      <c r="B215" s="19"/>
      <c r="C215" s="17" t="s">
        <v>233</v>
      </c>
      <c r="D215" s="17" t="s">
        <v>250</v>
      </c>
      <c r="E215" s="27" t="s">
        <v>740</v>
      </c>
      <c r="F215" s="17"/>
      <c r="G215" s="23" t="s">
        <v>739</v>
      </c>
      <c r="H215" s="110">
        <f>H216</f>
        <v>2408.7449999999999</v>
      </c>
      <c r="I215" s="110">
        <f t="shared" ref="H215:J216" si="62">I216</f>
        <v>2505.1</v>
      </c>
      <c r="J215" s="110">
        <f t="shared" si="62"/>
        <v>2605.3000000000002</v>
      </c>
    </row>
    <row r="216" spans="1:10" ht="48">
      <c r="A216" s="17"/>
      <c r="B216" s="19"/>
      <c r="C216" s="17" t="s">
        <v>233</v>
      </c>
      <c r="D216" s="17" t="s">
        <v>250</v>
      </c>
      <c r="E216" s="27" t="s">
        <v>740</v>
      </c>
      <c r="F216" s="25" t="s">
        <v>242</v>
      </c>
      <c r="G216" s="132" t="s">
        <v>654</v>
      </c>
      <c r="H216" s="110">
        <f t="shared" si="62"/>
        <v>2408.7449999999999</v>
      </c>
      <c r="I216" s="110">
        <f t="shared" si="62"/>
        <v>2505.1</v>
      </c>
      <c r="J216" s="110">
        <f t="shared" si="62"/>
        <v>2605.3000000000002</v>
      </c>
    </row>
    <row r="217" spans="1:10" ht="24">
      <c r="A217" s="17"/>
      <c r="B217" s="19"/>
      <c r="C217" s="17" t="s">
        <v>233</v>
      </c>
      <c r="D217" s="17" t="s">
        <v>250</v>
      </c>
      <c r="E217" s="27" t="s">
        <v>740</v>
      </c>
      <c r="F217" s="17" t="s">
        <v>244</v>
      </c>
      <c r="G217" s="23" t="s">
        <v>640</v>
      </c>
      <c r="H217" s="110">
        <v>2408.7449999999999</v>
      </c>
      <c r="I217" s="110">
        <v>2505.1</v>
      </c>
      <c r="J217" s="110">
        <v>2605.3000000000002</v>
      </c>
    </row>
    <row r="218" spans="1:10" ht="96">
      <c r="A218" s="17"/>
      <c r="B218" s="19"/>
      <c r="C218" s="17" t="s">
        <v>233</v>
      </c>
      <c r="D218" s="17" t="s">
        <v>250</v>
      </c>
      <c r="E218" s="27" t="s">
        <v>852</v>
      </c>
      <c r="F218" s="17"/>
      <c r="G218" s="23" t="s">
        <v>851</v>
      </c>
      <c r="H218" s="110">
        <f>H219</f>
        <v>515.471</v>
      </c>
      <c r="I218" s="110">
        <f t="shared" ref="I218:J219" si="63">I219</f>
        <v>536.09100000000001</v>
      </c>
      <c r="J218" s="110">
        <f t="shared" si="63"/>
        <v>557.53399999999999</v>
      </c>
    </row>
    <row r="219" spans="1:10" ht="48">
      <c r="A219" s="17"/>
      <c r="B219" s="19"/>
      <c r="C219" s="17" t="s">
        <v>233</v>
      </c>
      <c r="D219" s="17" t="s">
        <v>250</v>
      </c>
      <c r="E219" s="27" t="s">
        <v>852</v>
      </c>
      <c r="F219" s="25" t="s">
        <v>242</v>
      </c>
      <c r="G219" s="132" t="s">
        <v>654</v>
      </c>
      <c r="H219" s="110">
        <f>H220</f>
        <v>515.471</v>
      </c>
      <c r="I219" s="110">
        <f t="shared" si="63"/>
        <v>536.09100000000001</v>
      </c>
      <c r="J219" s="110">
        <f t="shared" si="63"/>
        <v>557.53399999999999</v>
      </c>
    </row>
    <row r="220" spans="1:10" ht="24">
      <c r="A220" s="17"/>
      <c r="B220" s="19"/>
      <c r="C220" s="17" t="s">
        <v>233</v>
      </c>
      <c r="D220" s="17" t="s">
        <v>250</v>
      </c>
      <c r="E220" s="27" t="s">
        <v>852</v>
      </c>
      <c r="F220" s="17" t="s">
        <v>244</v>
      </c>
      <c r="G220" s="23" t="s">
        <v>640</v>
      </c>
      <c r="H220" s="110">
        <v>515.471</v>
      </c>
      <c r="I220" s="110">
        <v>536.09100000000001</v>
      </c>
      <c r="J220" s="110">
        <v>557.53399999999999</v>
      </c>
    </row>
    <row r="221" spans="1:10" ht="72">
      <c r="A221" s="17"/>
      <c r="B221" s="19"/>
      <c r="C221" s="17" t="s">
        <v>233</v>
      </c>
      <c r="D221" s="17" t="s">
        <v>250</v>
      </c>
      <c r="E221" s="27" t="s">
        <v>742</v>
      </c>
      <c r="F221" s="17"/>
      <c r="G221" s="23" t="s">
        <v>741</v>
      </c>
      <c r="H221" s="110">
        <f>H222+H225+H228</f>
        <v>6839.8949999999995</v>
      </c>
      <c r="I221" s="110">
        <f t="shared" ref="I221:J221" si="64">I222+I225+I228</f>
        <v>6912.3340000000007</v>
      </c>
      <c r="J221" s="110">
        <f t="shared" si="64"/>
        <v>7188.7779999999993</v>
      </c>
    </row>
    <row r="222" spans="1:10" ht="108">
      <c r="A222" s="17"/>
      <c r="B222" s="19"/>
      <c r="C222" s="17" t="s">
        <v>233</v>
      </c>
      <c r="D222" s="17" t="s">
        <v>250</v>
      </c>
      <c r="E222" s="27" t="s">
        <v>1021</v>
      </c>
      <c r="F222" s="17"/>
      <c r="G222" s="23" t="s">
        <v>743</v>
      </c>
      <c r="H222" s="110">
        <f t="shared" ref="H222:J223" si="65">H223</f>
        <v>5981.8</v>
      </c>
      <c r="I222" s="110">
        <f t="shared" si="65"/>
        <v>6221.1</v>
      </c>
      <c r="J222" s="110">
        <f t="shared" si="65"/>
        <v>6469.9</v>
      </c>
    </row>
    <row r="223" spans="1:10" ht="48">
      <c r="A223" s="17"/>
      <c r="B223" s="19"/>
      <c r="C223" s="17" t="s">
        <v>233</v>
      </c>
      <c r="D223" s="17" t="s">
        <v>250</v>
      </c>
      <c r="E223" s="27" t="s">
        <v>1021</v>
      </c>
      <c r="F223" s="25" t="s">
        <v>242</v>
      </c>
      <c r="G223" s="132" t="s">
        <v>654</v>
      </c>
      <c r="H223" s="110">
        <f t="shared" si="65"/>
        <v>5981.8</v>
      </c>
      <c r="I223" s="110">
        <f t="shared" si="65"/>
        <v>6221.1</v>
      </c>
      <c r="J223" s="110">
        <f t="shared" si="65"/>
        <v>6469.9</v>
      </c>
    </row>
    <row r="224" spans="1:10" ht="24">
      <c r="A224" s="17"/>
      <c r="B224" s="19"/>
      <c r="C224" s="17" t="s">
        <v>233</v>
      </c>
      <c r="D224" s="17" t="s">
        <v>250</v>
      </c>
      <c r="E224" s="27" t="s">
        <v>1021</v>
      </c>
      <c r="F224" s="17" t="s">
        <v>244</v>
      </c>
      <c r="G224" s="23" t="s">
        <v>640</v>
      </c>
      <c r="H224" s="110">
        <v>5981.8</v>
      </c>
      <c r="I224" s="110">
        <v>6221.1</v>
      </c>
      <c r="J224" s="110">
        <v>6469.9</v>
      </c>
    </row>
    <row r="225" spans="1:10" ht="108">
      <c r="A225" s="17"/>
      <c r="B225" s="19"/>
      <c r="C225" s="17" t="s">
        <v>233</v>
      </c>
      <c r="D225" s="17" t="s">
        <v>250</v>
      </c>
      <c r="E225" s="27" t="s">
        <v>1022</v>
      </c>
      <c r="F225" s="17"/>
      <c r="G225" s="23" t="s">
        <v>745</v>
      </c>
      <c r="H225" s="110">
        <f t="shared" ref="H225:J226" si="66">H226</f>
        <v>664.64499999999998</v>
      </c>
      <c r="I225" s="110">
        <f t="shared" si="66"/>
        <v>691.23400000000004</v>
      </c>
      <c r="J225" s="110">
        <f t="shared" si="66"/>
        <v>718.87800000000004</v>
      </c>
    </row>
    <row r="226" spans="1:10" ht="48">
      <c r="A226" s="17"/>
      <c r="B226" s="19"/>
      <c r="C226" s="17" t="s">
        <v>233</v>
      </c>
      <c r="D226" s="17" t="s">
        <v>250</v>
      </c>
      <c r="E226" s="27" t="s">
        <v>744</v>
      </c>
      <c r="F226" s="25" t="s">
        <v>242</v>
      </c>
      <c r="G226" s="132" t="s">
        <v>654</v>
      </c>
      <c r="H226" s="110">
        <f t="shared" si="66"/>
        <v>664.64499999999998</v>
      </c>
      <c r="I226" s="110">
        <f t="shared" si="66"/>
        <v>691.23400000000004</v>
      </c>
      <c r="J226" s="110">
        <f t="shared" si="66"/>
        <v>718.87800000000004</v>
      </c>
    </row>
    <row r="227" spans="1:10" ht="24">
      <c r="A227" s="17"/>
      <c r="B227" s="19"/>
      <c r="C227" s="17" t="s">
        <v>233</v>
      </c>
      <c r="D227" s="17" t="s">
        <v>250</v>
      </c>
      <c r="E227" s="27" t="s">
        <v>1022</v>
      </c>
      <c r="F227" s="17" t="s">
        <v>244</v>
      </c>
      <c r="G227" s="23" t="s">
        <v>640</v>
      </c>
      <c r="H227" s="110">
        <v>664.64499999999998</v>
      </c>
      <c r="I227" s="110">
        <v>691.23400000000004</v>
      </c>
      <c r="J227" s="110">
        <v>718.87800000000004</v>
      </c>
    </row>
    <row r="228" spans="1:10" ht="96">
      <c r="A228" s="17"/>
      <c r="B228" s="19"/>
      <c r="C228" s="17" t="s">
        <v>233</v>
      </c>
      <c r="D228" s="17" t="s">
        <v>250</v>
      </c>
      <c r="E228" s="27" t="s">
        <v>854</v>
      </c>
      <c r="F228" s="17"/>
      <c r="G228" s="23" t="s">
        <v>853</v>
      </c>
      <c r="H228" s="110">
        <f>H229</f>
        <v>193.45</v>
      </c>
      <c r="I228" s="110">
        <f t="shared" ref="I228:J229" si="67">I229</f>
        <v>0</v>
      </c>
      <c r="J228" s="110">
        <f t="shared" si="67"/>
        <v>0</v>
      </c>
    </row>
    <row r="229" spans="1:10" ht="48">
      <c r="A229" s="17"/>
      <c r="B229" s="19"/>
      <c r="C229" s="17" t="s">
        <v>233</v>
      </c>
      <c r="D229" s="17" t="s">
        <v>250</v>
      </c>
      <c r="E229" s="27" t="s">
        <v>854</v>
      </c>
      <c r="F229" s="25" t="s">
        <v>242</v>
      </c>
      <c r="G229" s="132" t="s">
        <v>654</v>
      </c>
      <c r="H229" s="110">
        <f>H230</f>
        <v>193.45</v>
      </c>
      <c r="I229" s="110">
        <f t="shared" si="67"/>
        <v>0</v>
      </c>
      <c r="J229" s="110">
        <f t="shared" si="67"/>
        <v>0</v>
      </c>
    </row>
    <row r="230" spans="1:10" ht="24">
      <c r="A230" s="17"/>
      <c r="B230" s="19"/>
      <c r="C230" s="17" t="s">
        <v>233</v>
      </c>
      <c r="D230" s="17" t="s">
        <v>250</v>
      </c>
      <c r="E230" s="27" t="s">
        <v>854</v>
      </c>
      <c r="F230" s="17" t="s">
        <v>244</v>
      </c>
      <c r="G230" s="23" t="s">
        <v>640</v>
      </c>
      <c r="H230" s="110">
        <v>193.45</v>
      </c>
      <c r="I230" s="110">
        <v>0</v>
      </c>
      <c r="J230" s="110">
        <v>0</v>
      </c>
    </row>
    <row r="231" spans="1:10" ht="24">
      <c r="A231" s="17"/>
      <c r="B231" s="19"/>
      <c r="C231" s="93" t="s">
        <v>233</v>
      </c>
      <c r="D231" s="93" t="s">
        <v>333</v>
      </c>
      <c r="E231" s="92"/>
      <c r="F231" s="93"/>
      <c r="G231" s="106" t="s">
        <v>27</v>
      </c>
      <c r="H231" s="121">
        <f>H232</f>
        <v>2273.0639999999999</v>
      </c>
      <c r="I231" s="121">
        <f t="shared" ref="I231:J231" si="68">I232</f>
        <v>2273.0639999999999</v>
      </c>
      <c r="J231" s="121">
        <f t="shared" si="68"/>
        <v>2273.0639999999999</v>
      </c>
    </row>
    <row r="232" spans="1:10" ht="60">
      <c r="A232" s="17"/>
      <c r="B232" s="19"/>
      <c r="C232" s="174" t="s">
        <v>233</v>
      </c>
      <c r="D232" s="174">
        <v>12</v>
      </c>
      <c r="E232" s="179" t="s">
        <v>363</v>
      </c>
      <c r="F232" s="174"/>
      <c r="G232" s="175" t="s">
        <v>746</v>
      </c>
      <c r="H232" s="176">
        <f>H233</f>
        <v>2273.0639999999999</v>
      </c>
      <c r="I232" s="176">
        <f>I233</f>
        <v>2273.0639999999999</v>
      </c>
      <c r="J232" s="176">
        <f>J233</f>
        <v>2273.0639999999999</v>
      </c>
    </row>
    <row r="233" spans="1:10" ht="48">
      <c r="A233" s="17"/>
      <c r="B233" s="19"/>
      <c r="C233" s="17" t="s">
        <v>233</v>
      </c>
      <c r="D233" s="17">
        <v>12</v>
      </c>
      <c r="E233" s="27" t="s">
        <v>364</v>
      </c>
      <c r="F233" s="17"/>
      <c r="G233" s="23" t="s">
        <v>844</v>
      </c>
      <c r="H233" s="110">
        <f>H234+H253</f>
        <v>2273.0639999999999</v>
      </c>
      <c r="I233" s="110">
        <f>I234+I253</f>
        <v>2273.0639999999999</v>
      </c>
      <c r="J233" s="110">
        <f>J234+J253</f>
        <v>2273.0639999999999</v>
      </c>
    </row>
    <row r="234" spans="1:10" ht="24">
      <c r="A234" s="17"/>
      <c r="B234" s="19"/>
      <c r="C234" s="17" t="s">
        <v>233</v>
      </c>
      <c r="D234" s="17">
        <v>12</v>
      </c>
      <c r="E234" s="27" t="s">
        <v>365</v>
      </c>
      <c r="F234" s="17"/>
      <c r="G234" s="23" t="s">
        <v>91</v>
      </c>
      <c r="H234" s="110">
        <f>H235+H238+H241+H244+H247+H250</f>
        <v>2202.0839999999998</v>
      </c>
      <c r="I234" s="110">
        <f>I235+I238+I241+I244+I247+I250</f>
        <v>2202.0839999999998</v>
      </c>
      <c r="J234" s="110">
        <f>J235+J238+J241+J244+J247+J250</f>
        <v>2202.0839999999998</v>
      </c>
    </row>
    <row r="235" spans="1:10" ht="180">
      <c r="A235" s="17"/>
      <c r="B235" s="19"/>
      <c r="C235" s="17" t="s">
        <v>233</v>
      </c>
      <c r="D235" s="17">
        <v>12</v>
      </c>
      <c r="E235" s="27" t="s">
        <v>441</v>
      </c>
      <c r="F235" s="17"/>
      <c r="G235" s="142" t="s">
        <v>747</v>
      </c>
      <c r="H235" s="110">
        <f t="shared" ref="H235:J236" si="69">H236</f>
        <v>2000</v>
      </c>
      <c r="I235" s="110">
        <f t="shared" si="69"/>
        <v>2000</v>
      </c>
      <c r="J235" s="110">
        <f t="shared" si="69"/>
        <v>2000</v>
      </c>
    </row>
    <row r="236" spans="1:10" ht="24">
      <c r="A236" s="17"/>
      <c r="B236" s="19"/>
      <c r="C236" s="17" t="s">
        <v>233</v>
      </c>
      <c r="D236" s="17">
        <v>12</v>
      </c>
      <c r="E236" s="27" t="s">
        <v>441</v>
      </c>
      <c r="F236" s="17" t="s">
        <v>248</v>
      </c>
      <c r="G236" s="23" t="s">
        <v>249</v>
      </c>
      <c r="H236" s="110">
        <f t="shared" si="69"/>
        <v>2000</v>
      </c>
      <c r="I236" s="110">
        <f t="shared" si="69"/>
        <v>2000</v>
      </c>
      <c r="J236" s="110">
        <f t="shared" si="69"/>
        <v>2000</v>
      </c>
    </row>
    <row r="237" spans="1:10" ht="108">
      <c r="A237" s="17"/>
      <c r="B237" s="19"/>
      <c r="C237" s="17" t="s">
        <v>233</v>
      </c>
      <c r="D237" s="17">
        <v>12</v>
      </c>
      <c r="E237" s="27" t="s">
        <v>441</v>
      </c>
      <c r="F237" s="17">
        <v>813</v>
      </c>
      <c r="G237" s="23" t="s">
        <v>704</v>
      </c>
      <c r="H237" s="110">
        <v>2000</v>
      </c>
      <c r="I237" s="110">
        <v>2000</v>
      </c>
      <c r="J237" s="110">
        <v>2000</v>
      </c>
    </row>
    <row r="238" spans="1:10" ht="48">
      <c r="A238" s="17"/>
      <c r="B238" s="19"/>
      <c r="C238" s="17" t="s">
        <v>233</v>
      </c>
      <c r="D238" s="17">
        <v>12</v>
      </c>
      <c r="E238" s="27" t="s">
        <v>442</v>
      </c>
      <c r="F238" s="17"/>
      <c r="G238" s="23" t="s">
        <v>359</v>
      </c>
      <c r="H238" s="110">
        <f t="shared" ref="H238:J239" si="70">H239</f>
        <v>25</v>
      </c>
      <c r="I238" s="110">
        <f t="shared" si="70"/>
        <v>25</v>
      </c>
      <c r="J238" s="110">
        <f t="shared" si="70"/>
        <v>25</v>
      </c>
    </row>
    <row r="239" spans="1:10" ht="48">
      <c r="A239" s="17"/>
      <c r="B239" s="19"/>
      <c r="C239" s="17" t="s">
        <v>233</v>
      </c>
      <c r="D239" s="17">
        <v>12</v>
      </c>
      <c r="E239" s="27" t="s">
        <v>442</v>
      </c>
      <c r="F239" s="25" t="s">
        <v>242</v>
      </c>
      <c r="G239" s="132" t="s">
        <v>654</v>
      </c>
      <c r="H239" s="110">
        <f t="shared" si="70"/>
        <v>25</v>
      </c>
      <c r="I239" s="110">
        <f t="shared" si="70"/>
        <v>25</v>
      </c>
      <c r="J239" s="110">
        <f t="shared" si="70"/>
        <v>25</v>
      </c>
    </row>
    <row r="240" spans="1:10" ht="24">
      <c r="A240" s="17"/>
      <c r="B240" s="19"/>
      <c r="C240" s="17" t="s">
        <v>233</v>
      </c>
      <c r="D240" s="17">
        <v>12</v>
      </c>
      <c r="E240" s="27" t="s">
        <v>442</v>
      </c>
      <c r="F240" s="17" t="s">
        <v>244</v>
      </c>
      <c r="G240" s="23" t="s">
        <v>640</v>
      </c>
      <c r="H240" s="110">
        <v>25</v>
      </c>
      <c r="I240" s="110">
        <v>25</v>
      </c>
      <c r="J240" s="110">
        <v>25</v>
      </c>
    </row>
    <row r="241" spans="1:10" ht="48">
      <c r="A241" s="17"/>
      <c r="B241" s="19"/>
      <c r="C241" s="17" t="s">
        <v>233</v>
      </c>
      <c r="D241" s="17">
        <v>12</v>
      </c>
      <c r="E241" s="27" t="s">
        <v>443</v>
      </c>
      <c r="F241" s="17"/>
      <c r="G241" s="23" t="s">
        <v>748</v>
      </c>
      <c r="H241" s="110">
        <f t="shared" ref="H241:J242" si="71">H242</f>
        <v>28.084</v>
      </c>
      <c r="I241" s="110">
        <f t="shared" si="71"/>
        <v>28.084</v>
      </c>
      <c r="J241" s="110">
        <f t="shared" si="71"/>
        <v>28.084</v>
      </c>
    </row>
    <row r="242" spans="1:10" ht="48">
      <c r="A242" s="17"/>
      <c r="B242" s="19"/>
      <c r="C242" s="17" t="s">
        <v>233</v>
      </c>
      <c r="D242" s="17">
        <v>12</v>
      </c>
      <c r="E242" s="27" t="s">
        <v>443</v>
      </c>
      <c r="F242" s="25" t="s">
        <v>242</v>
      </c>
      <c r="G242" s="132" t="s">
        <v>654</v>
      </c>
      <c r="H242" s="110">
        <f t="shared" si="71"/>
        <v>28.084</v>
      </c>
      <c r="I242" s="110">
        <f t="shared" si="71"/>
        <v>28.084</v>
      </c>
      <c r="J242" s="110">
        <f t="shared" si="71"/>
        <v>28.084</v>
      </c>
    </row>
    <row r="243" spans="1:10" ht="24">
      <c r="A243" s="17"/>
      <c r="B243" s="19"/>
      <c r="C243" s="17" t="s">
        <v>233</v>
      </c>
      <c r="D243" s="17">
        <v>12</v>
      </c>
      <c r="E243" s="27" t="s">
        <v>443</v>
      </c>
      <c r="F243" s="17" t="s">
        <v>244</v>
      </c>
      <c r="G243" s="23" t="s">
        <v>640</v>
      </c>
      <c r="H243" s="110">
        <v>28.084</v>
      </c>
      <c r="I243" s="110">
        <v>28.084</v>
      </c>
      <c r="J243" s="110">
        <v>28.084</v>
      </c>
    </row>
    <row r="244" spans="1:10" ht="36">
      <c r="A244" s="17"/>
      <c r="B244" s="19"/>
      <c r="C244" s="17" t="s">
        <v>233</v>
      </c>
      <c r="D244" s="17">
        <v>12</v>
      </c>
      <c r="E244" s="27" t="s">
        <v>444</v>
      </c>
      <c r="F244" s="17"/>
      <c r="G244" s="23" t="s">
        <v>749</v>
      </c>
      <c r="H244" s="110">
        <f t="shared" ref="H244:J245" si="72">H245</f>
        <v>24</v>
      </c>
      <c r="I244" s="110">
        <f t="shared" si="72"/>
        <v>24</v>
      </c>
      <c r="J244" s="110">
        <f t="shared" si="72"/>
        <v>24</v>
      </c>
    </row>
    <row r="245" spans="1:10" ht="48">
      <c r="A245" s="17"/>
      <c r="B245" s="19"/>
      <c r="C245" s="17" t="s">
        <v>233</v>
      </c>
      <c r="D245" s="17">
        <v>12</v>
      </c>
      <c r="E245" s="27" t="s">
        <v>444</v>
      </c>
      <c r="F245" s="25" t="s">
        <v>242</v>
      </c>
      <c r="G245" s="132" t="s">
        <v>654</v>
      </c>
      <c r="H245" s="110">
        <f t="shared" si="72"/>
        <v>24</v>
      </c>
      <c r="I245" s="110">
        <f t="shared" si="72"/>
        <v>24</v>
      </c>
      <c r="J245" s="110">
        <f t="shared" si="72"/>
        <v>24</v>
      </c>
    </row>
    <row r="246" spans="1:10" ht="24">
      <c r="A246" s="17"/>
      <c r="B246" s="19"/>
      <c r="C246" s="17" t="s">
        <v>233</v>
      </c>
      <c r="D246" s="17">
        <v>12</v>
      </c>
      <c r="E246" s="27" t="s">
        <v>444</v>
      </c>
      <c r="F246" s="17" t="s">
        <v>244</v>
      </c>
      <c r="G246" s="23" t="s">
        <v>640</v>
      </c>
      <c r="H246" s="110">
        <v>24</v>
      </c>
      <c r="I246" s="110">
        <v>24</v>
      </c>
      <c r="J246" s="110">
        <v>24</v>
      </c>
    </row>
    <row r="247" spans="1:10" ht="48">
      <c r="A247" s="17"/>
      <c r="B247" s="19"/>
      <c r="C247" s="17" t="s">
        <v>233</v>
      </c>
      <c r="D247" s="17">
        <v>12</v>
      </c>
      <c r="E247" s="27" t="s">
        <v>445</v>
      </c>
      <c r="F247" s="17"/>
      <c r="G247" s="23" t="s">
        <v>750</v>
      </c>
      <c r="H247" s="110">
        <f t="shared" ref="H247:J248" si="73">H248</f>
        <v>25</v>
      </c>
      <c r="I247" s="110">
        <f t="shared" si="73"/>
        <v>25</v>
      </c>
      <c r="J247" s="110">
        <f t="shared" si="73"/>
        <v>25</v>
      </c>
    </row>
    <row r="248" spans="1:10" ht="48">
      <c r="A248" s="17"/>
      <c r="B248" s="19"/>
      <c r="C248" s="17" t="s">
        <v>233</v>
      </c>
      <c r="D248" s="17">
        <v>12</v>
      </c>
      <c r="E248" s="27" t="s">
        <v>445</v>
      </c>
      <c r="F248" s="25" t="s">
        <v>242</v>
      </c>
      <c r="G248" s="132" t="s">
        <v>654</v>
      </c>
      <c r="H248" s="110">
        <f t="shared" si="73"/>
        <v>25</v>
      </c>
      <c r="I248" s="110">
        <f t="shared" si="73"/>
        <v>25</v>
      </c>
      <c r="J248" s="110">
        <f t="shared" si="73"/>
        <v>25</v>
      </c>
    </row>
    <row r="249" spans="1:10" ht="24">
      <c r="A249" s="17"/>
      <c r="B249" s="19"/>
      <c r="C249" s="17" t="s">
        <v>233</v>
      </c>
      <c r="D249" s="17">
        <v>12</v>
      </c>
      <c r="E249" s="27" t="s">
        <v>445</v>
      </c>
      <c r="F249" s="17" t="s">
        <v>244</v>
      </c>
      <c r="G249" s="23" t="s">
        <v>640</v>
      </c>
      <c r="H249" s="110">
        <v>25</v>
      </c>
      <c r="I249" s="110">
        <v>25</v>
      </c>
      <c r="J249" s="110">
        <v>25</v>
      </c>
    </row>
    <row r="250" spans="1:10" ht="36">
      <c r="A250" s="17"/>
      <c r="B250" s="19"/>
      <c r="C250" s="17" t="s">
        <v>233</v>
      </c>
      <c r="D250" s="17">
        <v>12</v>
      </c>
      <c r="E250" s="27" t="s">
        <v>702</v>
      </c>
      <c r="F250" s="17"/>
      <c r="G250" s="23" t="s">
        <v>751</v>
      </c>
      <c r="H250" s="110">
        <f t="shared" ref="H250:J251" si="74">H251</f>
        <v>100</v>
      </c>
      <c r="I250" s="110">
        <f t="shared" si="74"/>
        <v>100</v>
      </c>
      <c r="J250" s="110">
        <f t="shared" si="74"/>
        <v>100</v>
      </c>
    </row>
    <row r="251" spans="1:10" ht="48">
      <c r="A251" s="17"/>
      <c r="B251" s="19"/>
      <c r="C251" s="17" t="s">
        <v>233</v>
      </c>
      <c r="D251" s="17">
        <v>12</v>
      </c>
      <c r="E251" s="27" t="s">
        <v>702</v>
      </c>
      <c r="F251" s="25" t="s">
        <v>242</v>
      </c>
      <c r="G251" s="132" t="s">
        <v>654</v>
      </c>
      <c r="H251" s="110">
        <f t="shared" si="74"/>
        <v>100</v>
      </c>
      <c r="I251" s="110">
        <f t="shared" si="74"/>
        <v>100</v>
      </c>
      <c r="J251" s="110">
        <f t="shared" si="74"/>
        <v>100</v>
      </c>
    </row>
    <row r="252" spans="1:10" ht="24">
      <c r="A252" s="17"/>
      <c r="B252" s="19"/>
      <c r="C252" s="17" t="s">
        <v>233</v>
      </c>
      <c r="D252" s="17">
        <v>12</v>
      </c>
      <c r="E252" s="27" t="s">
        <v>702</v>
      </c>
      <c r="F252" s="17" t="s">
        <v>244</v>
      </c>
      <c r="G252" s="23" t="s">
        <v>640</v>
      </c>
      <c r="H252" s="110">
        <v>100</v>
      </c>
      <c r="I252" s="110">
        <v>100</v>
      </c>
      <c r="J252" s="110">
        <v>100</v>
      </c>
    </row>
    <row r="253" spans="1:10" ht="60">
      <c r="A253" s="17"/>
      <c r="B253" s="19"/>
      <c r="C253" s="17" t="s">
        <v>233</v>
      </c>
      <c r="D253" s="17">
        <v>12</v>
      </c>
      <c r="E253" s="27" t="s">
        <v>366</v>
      </c>
      <c r="F253" s="17"/>
      <c r="G253" s="23" t="s">
        <v>845</v>
      </c>
      <c r="H253" s="110">
        <f>H254+H257+H261</f>
        <v>70.97999999999999</v>
      </c>
      <c r="I253" s="110">
        <f>I254+I257+I261</f>
        <v>70.97999999999999</v>
      </c>
      <c r="J253" s="110">
        <f>J254+J257+J261</f>
        <v>70.97999999999999</v>
      </c>
    </row>
    <row r="254" spans="1:10" ht="24">
      <c r="A254" s="17"/>
      <c r="B254" s="19"/>
      <c r="C254" s="17" t="s">
        <v>233</v>
      </c>
      <c r="D254" s="17">
        <v>12</v>
      </c>
      <c r="E254" s="27" t="s">
        <v>446</v>
      </c>
      <c r="F254" s="17"/>
      <c r="G254" s="23" t="s">
        <v>848</v>
      </c>
      <c r="H254" s="110">
        <f t="shared" ref="H254:J255" si="75">H255</f>
        <v>1</v>
      </c>
      <c r="I254" s="110">
        <f t="shared" si="75"/>
        <v>1</v>
      </c>
      <c r="J254" s="110">
        <f t="shared" si="75"/>
        <v>1</v>
      </c>
    </row>
    <row r="255" spans="1:10" ht="48">
      <c r="A255" s="17"/>
      <c r="B255" s="19"/>
      <c r="C255" s="17" t="s">
        <v>233</v>
      </c>
      <c r="D255" s="17">
        <v>12</v>
      </c>
      <c r="E255" s="27" t="s">
        <v>446</v>
      </c>
      <c r="F255" s="25" t="s">
        <v>242</v>
      </c>
      <c r="G255" s="132" t="s">
        <v>654</v>
      </c>
      <c r="H255" s="110">
        <f t="shared" si="75"/>
        <v>1</v>
      </c>
      <c r="I255" s="110">
        <f t="shared" si="75"/>
        <v>1</v>
      </c>
      <c r="J255" s="110">
        <f t="shared" si="75"/>
        <v>1</v>
      </c>
    </row>
    <row r="256" spans="1:10" ht="24">
      <c r="A256" s="17"/>
      <c r="B256" s="19"/>
      <c r="C256" s="17" t="s">
        <v>233</v>
      </c>
      <c r="D256" s="17">
        <v>12</v>
      </c>
      <c r="E256" s="27" t="s">
        <v>446</v>
      </c>
      <c r="F256" s="17" t="s">
        <v>244</v>
      </c>
      <c r="G256" s="23" t="s">
        <v>640</v>
      </c>
      <c r="H256" s="110">
        <v>1</v>
      </c>
      <c r="I256" s="110">
        <v>1</v>
      </c>
      <c r="J256" s="110">
        <v>1</v>
      </c>
    </row>
    <row r="257" spans="1:10" ht="108">
      <c r="A257" s="17"/>
      <c r="B257" s="19"/>
      <c r="C257" s="17" t="s">
        <v>233</v>
      </c>
      <c r="D257" s="17">
        <v>12</v>
      </c>
      <c r="E257" s="27" t="s">
        <v>646</v>
      </c>
      <c r="F257" s="17"/>
      <c r="G257" s="23" t="s">
        <v>752</v>
      </c>
      <c r="H257" s="110">
        <f t="shared" ref="H257:J258" si="76">H258</f>
        <v>20</v>
      </c>
      <c r="I257" s="110">
        <f t="shared" si="76"/>
        <v>20</v>
      </c>
      <c r="J257" s="110">
        <f t="shared" si="76"/>
        <v>20</v>
      </c>
    </row>
    <row r="258" spans="1:10" ht="48">
      <c r="A258" s="17"/>
      <c r="B258" s="19"/>
      <c r="C258" s="17" t="s">
        <v>233</v>
      </c>
      <c r="D258" s="17">
        <v>12</v>
      </c>
      <c r="E258" s="27" t="s">
        <v>646</v>
      </c>
      <c r="F258" s="25" t="s">
        <v>242</v>
      </c>
      <c r="G258" s="132" t="s">
        <v>654</v>
      </c>
      <c r="H258" s="110">
        <f t="shared" si="76"/>
        <v>20</v>
      </c>
      <c r="I258" s="110">
        <f t="shared" si="76"/>
        <v>20</v>
      </c>
      <c r="J258" s="110">
        <f t="shared" si="76"/>
        <v>20</v>
      </c>
    </row>
    <row r="259" spans="1:10" ht="24">
      <c r="A259" s="17"/>
      <c r="B259" s="19"/>
      <c r="C259" s="17" t="s">
        <v>233</v>
      </c>
      <c r="D259" s="17">
        <v>12</v>
      </c>
      <c r="E259" s="27" t="s">
        <v>646</v>
      </c>
      <c r="F259" s="17" t="s">
        <v>244</v>
      </c>
      <c r="G259" s="23" t="s">
        <v>640</v>
      </c>
      <c r="H259" s="110">
        <v>20</v>
      </c>
      <c r="I259" s="110">
        <v>20</v>
      </c>
      <c r="J259" s="110">
        <v>20</v>
      </c>
    </row>
    <row r="260" spans="1:10" ht="36">
      <c r="A260" s="17"/>
      <c r="B260" s="19"/>
      <c r="C260" s="17" t="s">
        <v>233</v>
      </c>
      <c r="D260" s="17">
        <v>12</v>
      </c>
      <c r="E260" s="27" t="s">
        <v>660</v>
      </c>
      <c r="F260" s="17"/>
      <c r="G260" s="23" t="s">
        <v>661</v>
      </c>
      <c r="H260" s="110">
        <f t="shared" ref="H260:J261" si="77">H261</f>
        <v>49.98</v>
      </c>
      <c r="I260" s="110">
        <f t="shared" si="77"/>
        <v>49.98</v>
      </c>
      <c r="J260" s="110">
        <f t="shared" si="77"/>
        <v>49.98</v>
      </c>
    </row>
    <row r="261" spans="1:10" ht="24">
      <c r="A261" s="17"/>
      <c r="B261" s="19"/>
      <c r="C261" s="17" t="s">
        <v>233</v>
      </c>
      <c r="D261" s="17">
        <v>12</v>
      </c>
      <c r="E261" s="27" t="s">
        <v>660</v>
      </c>
      <c r="F261" s="25" t="s">
        <v>242</v>
      </c>
      <c r="G261" s="132" t="s">
        <v>249</v>
      </c>
      <c r="H261" s="110">
        <f t="shared" si="77"/>
        <v>49.98</v>
      </c>
      <c r="I261" s="110">
        <f t="shared" si="77"/>
        <v>49.98</v>
      </c>
      <c r="J261" s="110">
        <f t="shared" si="77"/>
        <v>49.98</v>
      </c>
    </row>
    <row r="262" spans="1:10" ht="24">
      <c r="A262" s="17"/>
      <c r="B262" s="19"/>
      <c r="C262" s="17" t="s">
        <v>233</v>
      </c>
      <c r="D262" s="17">
        <v>12</v>
      </c>
      <c r="E262" s="27" t="s">
        <v>660</v>
      </c>
      <c r="F262" s="17" t="s">
        <v>244</v>
      </c>
      <c r="G262" s="23" t="s">
        <v>640</v>
      </c>
      <c r="H262" s="110">
        <v>49.98</v>
      </c>
      <c r="I262" s="110">
        <v>49.98</v>
      </c>
      <c r="J262" s="110">
        <v>49.98</v>
      </c>
    </row>
    <row r="263" spans="1:10" ht="24">
      <c r="A263" s="17"/>
      <c r="B263" s="19"/>
      <c r="C263" s="20" t="s">
        <v>26</v>
      </c>
      <c r="D263" s="20" t="s">
        <v>234</v>
      </c>
      <c r="E263" s="75"/>
      <c r="F263" s="19"/>
      <c r="G263" s="149" t="s">
        <v>264</v>
      </c>
      <c r="H263" s="120">
        <f>H264+H275+H307+H380</f>
        <v>437304.93899999995</v>
      </c>
      <c r="I263" s="120">
        <f>I264+I275+I307+I380</f>
        <v>253955.91600000003</v>
      </c>
      <c r="J263" s="120">
        <f>J264+J275+J307+J380</f>
        <v>242291.73300000001</v>
      </c>
    </row>
    <row r="264" spans="1:10">
      <c r="A264" s="17"/>
      <c r="B264" s="19"/>
      <c r="C264" s="92" t="s">
        <v>26</v>
      </c>
      <c r="D264" s="92" t="s">
        <v>240</v>
      </c>
      <c r="E264" s="95"/>
      <c r="F264" s="92"/>
      <c r="G264" s="106" t="s">
        <v>639</v>
      </c>
      <c r="H264" s="121">
        <f>H265</f>
        <v>5065.3780000000006</v>
      </c>
      <c r="I264" s="121">
        <f t="shared" ref="I264:J264" si="78">I265</f>
        <v>5065.3780000000006</v>
      </c>
      <c r="J264" s="121">
        <f t="shared" si="78"/>
        <v>5065.3780000000006</v>
      </c>
    </row>
    <row r="265" spans="1:10" ht="96">
      <c r="A265" s="17"/>
      <c r="B265" s="19"/>
      <c r="C265" s="102" t="s">
        <v>26</v>
      </c>
      <c r="D265" s="102" t="s">
        <v>240</v>
      </c>
      <c r="E265" s="179" t="s">
        <v>257</v>
      </c>
      <c r="F265" s="174"/>
      <c r="G265" s="175" t="s">
        <v>997</v>
      </c>
      <c r="H265" s="176">
        <f t="shared" ref="H265:J266" si="79">H266</f>
        <v>5065.3780000000006</v>
      </c>
      <c r="I265" s="176">
        <f t="shared" si="79"/>
        <v>5065.3780000000006</v>
      </c>
      <c r="J265" s="176">
        <f t="shared" si="79"/>
        <v>5065.3780000000006</v>
      </c>
    </row>
    <row r="266" spans="1:10" ht="84">
      <c r="A266" s="17"/>
      <c r="B266" s="19"/>
      <c r="C266" s="9" t="s">
        <v>26</v>
      </c>
      <c r="D266" s="9" t="s">
        <v>240</v>
      </c>
      <c r="E266" s="27" t="s">
        <v>258</v>
      </c>
      <c r="F266" s="17"/>
      <c r="G266" s="23" t="s">
        <v>863</v>
      </c>
      <c r="H266" s="110">
        <f>H267</f>
        <v>5065.3780000000006</v>
      </c>
      <c r="I266" s="110">
        <f t="shared" si="79"/>
        <v>5065.3780000000006</v>
      </c>
      <c r="J266" s="110">
        <f t="shared" si="79"/>
        <v>5065.3780000000006</v>
      </c>
    </row>
    <row r="267" spans="1:10" ht="48">
      <c r="A267" s="17"/>
      <c r="B267" s="19"/>
      <c r="C267" s="9" t="s">
        <v>26</v>
      </c>
      <c r="D267" s="9" t="s">
        <v>240</v>
      </c>
      <c r="E267" s="27" t="s">
        <v>865</v>
      </c>
      <c r="F267" s="17"/>
      <c r="G267" s="23" t="s">
        <v>864</v>
      </c>
      <c r="H267" s="110">
        <f>H268+H271</f>
        <v>5065.3780000000006</v>
      </c>
      <c r="I267" s="110">
        <f t="shared" ref="I267:J267" si="80">I268+I271</f>
        <v>5065.3780000000006</v>
      </c>
      <c r="J267" s="110">
        <f t="shared" si="80"/>
        <v>5065.3780000000006</v>
      </c>
    </row>
    <row r="268" spans="1:10" ht="60">
      <c r="A268" s="17"/>
      <c r="B268" s="19"/>
      <c r="C268" s="9" t="s">
        <v>26</v>
      </c>
      <c r="D268" s="9" t="s">
        <v>240</v>
      </c>
      <c r="E268" s="27" t="s">
        <v>867</v>
      </c>
      <c r="F268" s="17"/>
      <c r="G268" s="23" t="s">
        <v>866</v>
      </c>
      <c r="H268" s="110">
        <f t="shared" ref="H268:J269" si="81">H269</f>
        <v>4088.4720000000002</v>
      </c>
      <c r="I268" s="110">
        <f t="shared" si="81"/>
        <v>4088.4720000000002</v>
      </c>
      <c r="J268" s="110">
        <f t="shared" si="81"/>
        <v>4088.4720000000002</v>
      </c>
    </row>
    <row r="269" spans="1:10" ht="48">
      <c r="A269" s="17"/>
      <c r="B269" s="19"/>
      <c r="C269" s="9" t="s">
        <v>26</v>
      </c>
      <c r="D269" s="9" t="s">
        <v>240</v>
      </c>
      <c r="E269" s="27" t="s">
        <v>867</v>
      </c>
      <c r="F269" s="25" t="s">
        <v>242</v>
      </c>
      <c r="G269" s="132" t="s">
        <v>654</v>
      </c>
      <c r="H269" s="110">
        <f t="shared" si="81"/>
        <v>4088.4720000000002</v>
      </c>
      <c r="I269" s="110">
        <f t="shared" si="81"/>
        <v>4088.4720000000002</v>
      </c>
      <c r="J269" s="110">
        <f t="shared" si="81"/>
        <v>4088.4720000000002</v>
      </c>
    </row>
    <row r="270" spans="1:10" ht="24">
      <c r="A270" s="17"/>
      <c r="B270" s="19"/>
      <c r="C270" s="9" t="s">
        <v>26</v>
      </c>
      <c r="D270" s="9" t="s">
        <v>240</v>
      </c>
      <c r="E270" s="27" t="s">
        <v>867</v>
      </c>
      <c r="F270" s="17" t="s">
        <v>244</v>
      </c>
      <c r="G270" s="23" t="s">
        <v>640</v>
      </c>
      <c r="H270" s="110">
        <v>4088.4720000000002</v>
      </c>
      <c r="I270" s="110">
        <v>4088.4720000000002</v>
      </c>
      <c r="J270" s="110">
        <v>4088.4720000000002</v>
      </c>
    </row>
    <row r="271" spans="1:10" ht="48">
      <c r="A271" s="17"/>
      <c r="B271" s="19"/>
      <c r="C271" s="9" t="s">
        <v>26</v>
      </c>
      <c r="D271" s="9" t="s">
        <v>240</v>
      </c>
      <c r="E271" s="27" t="s">
        <v>869</v>
      </c>
      <c r="F271" s="9"/>
      <c r="G271" s="23" t="s">
        <v>868</v>
      </c>
      <c r="H271" s="110">
        <f>H272</f>
        <v>976.90599999999995</v>
      </c>
      <c r="I271" s="110">
        <f t="shared" ref="I271:J271" si="82">I272</f>
        <v>976.90599999999995</v>
      </c>
      <c r="J271" s="110">
        <f t="shared" si="82"/>
        <v>976.90599999999995</v>
      </c>
    </row>
    <row r="272" spans="1:10" ht="48">
      <c r="A272" s="17"/>
      <c r="B272" s="19"/>
      <c r="C272" s="9" t="s">
        <v>26</v>
      </c>
      <c r="D272" s="9" t="s">
        <v>240</v>
      </c>
      <c r="E272" s="27" t="s">
        <v>869</v>
      </c>
      <c r="F272" s="25" t="s">
        <v>242</v>
      </c>
      <c r="G272" s="132" t="s">
        <v>654</v>
      </c>
      <c r="H272" s="110">
        <f>H273+H274</f>
        <v>976.90599999999995</v>
      </c>
      <c r="I272" s="110">
        <f>I273+I274</f>
        <v>976.90599999999995</v>
      </c>
      <c r="J272" s="110">
        <f>J273+J274</f>
        <v>976.90599999999995</v>
      </c>
    </row>
    <row r="273" spans="1:10" ht="24">
      <c r="A273" s="17"/>
      <c r="B273" s="19"/>
      <c r="C273" s="9" t="s">
        <v>26</v>
      </c>
      <c r="D273" s="9" t="s">
        <v>240</v>
      </c>
      <c r="E273" s="27" t="s">
        <v>869</v>
      </c>
      <c r="F273" s="17" t="s">
        <v>244</v>
      </c>
      <c r="G273" s="23" t="s">
        <v>640</v>
      </c>
      <c r="H273" s="110">
        <v>592.1</v>
      </c>
      <c r="I273" s="110">
        <v>592.1</v>
      </c>
      <c r="J273" s="110">
        <v>592.1</v>
      </c>
    </row>
    <row r="274" spans="1:10" ht="24">
      <c r="A274" s="17"/>
      <c r="B274" s="19"/>
      <c r="C274" s="9" t="s">
        <v>26</v>
      </c>
      <c r="D274" s="9" t="s">
        <v>240</v>
      </c>
      <c r="E274" s="27" t="s">
        <v>869</v>
      </c>
      <c r="F274" s="17">
        <v>247</v>
      </c>
      <c r="G274" s="23" t="s">
        <v>680</v>
      </c>
      <c r="H274" s="110">
        <v>384.80599999999998</v>
      </c>
      <c r="I274" s="110">
        <v>384.80599999999998</v>
      </c>
      <c r="J274" s="110">
        <v>384.80599999999998</v>
      </c>
    </row>
    <row r="275" spans="1:10">
      <c r="A275" s="17"/>
      <c r="B275" s="19"/>
      <c r="C275" s="92" t="s">
        <v>26</v>
      </c>
      <c r="D275" s="92" t="s">
        <v>280</v>
      </c>
      <c r="E275" s="95"/>
      <c r="F275" s="93"/>
      <c r="G275" s="106" t="s">
        <v>278</v>
      </c>
      <c r="H275" s="121">
        <f t="shared" ref="H275:J276" si="83">H276</f>
        <v>168108.16799999998</v>
      </c>
      <c r="I275" s="121">
        <f t="shared" si="83"/>
        <v>15700.558000000001</v>
      </c>
      <c r="J275" s="121">
        <f t="shared" si="83"/>
        <v>4036.375</v>
      </c>
    </row>
    <row r="276" spans="1:10" ht="96">
      <c r="A276" s="17"/>
      <c r="B276" s="19"/>
      <c r="C276" s="102" t="s">
        <v>26</v>
      </c>
      <c r="D276" s="102" t="s">
        <v>280</v>
      </c>
      <c r="E276" s="179" t="s">
        <v>257</v>
      </c>
      <c r="F276" s="174"/>
      <c r="G276" s="175" t="s">
        <v>997</v>
      </c>
      <c r="H276" s="176">
        <f t="shared" si="83"/>
        <v>168108.16799999998</v>
      </c>
      <c r="I276" s="176">
        <f t="shared" si="83"/>
        <v>15700.558000000001</v>
      </c>
      <c r="J276" s="176">
        <f t="shared" si="83"/>
        <v>4036.375</v>
      </c>
    </row>
    <row r="277" spans="1:10" ht="84">
      <c r="A277" s="17"/>
      <c r="B277" s="19"/>
      <c r="C277" s="9" t="s">
        <v>26</v>
      </c>
      <c r="D277" s="9" t="s">
        <v>280</v>
      </c>
      <c r="E277" s="27" t="s">
        <v>258</v>
      </c>
      <c r="F277" s="17"/>
      <c r="G277" s="23" t="s">
        <v>863</v>
      </c>
      <c r="H277" s="110">
        <f>H278+H285</f>
        <v>168108.16799999998</v>
      </c>
      <c r="I277" s="110">
        <f>I278+I285</f>
        <v>15700.558000000001</v>
      </c>
      <c r="J277" s="110">
        <f>J278+J285</f>
        <v>4036.375</v>
      </c>
    </row>
    <row r="278" spans="1:10" ht="48">
      <c r="A278" s="17"/>
      <c r="B278" s="19"/>
      <c r="C278" s="9" t="s">
        <v>26</v>
      </c>
      <c r="D278" s="9" t="s">
        <v>280</v>
      </c>
      <c r="E278" s="27" t="s">
        <v>259</v>
      </c>
      <c r="F278" s="17"/>
      <c r="G278" s="23" t="s">
        <v>870</v>
      </c>
      <c r="H278" s="110">
        <f>H279+H282</f>
        <v>5316.5010000000002</v>
      </c>
      <c r="I278" s="110">
        <f t="shared" ref="I278:J278" si="84">I279+I282</f>
        <v>8772.92</v>
      </c>
      <c r="J278" s="110">
        <f t="shared" si="84"/>
        <v>0</v>
      </c>
    </row>
    <row r="279" spans="1:10" ht="60">
      <c r="A279" s="17"/>
      <c r="B279" s="19"/>
      <c r="C279" s="9" t="s">
        <v>26</v>
      </c>
      <c r="D279" s="9" t="s">
        <v>280</v>
      </c>
      <c r="E279" s="178" t="s">
        <v>435</v>
      </c>
      <c r="F279" s="17"/>
      <c r="G279" s="23" t="s">
        <v>871</v>
      </c>
      <c r="H279" s="110">
        <f>H280</f>
        <v>1363.075</v>
      </c>
      <c r="I279" s="110">
        <f t="shared" ref="I279:J279" si="85">I280</f>
        <v>0</v>
      </c>
      <c r="J279" s="110">
        <f t="shared" si="85"/>
        <v>0</v>
      </c>
    </row>
    <row r="280" spans="1:10" ht="48">
      <c r="A280" s="17"/>
      <c r="B280" s="19"/>
      <c r="C280" s="9" t="s">
        <v>26</v>
      </c>
      <c r="D280" s="9" t="s">
        <v>280</v>
      </c>
      <c r="E280" s="178" t="s">
        <v>435</v>
      </c>
      <c r="F280" s="25" t="s">
        <v>242</v>
      </c>
      <c r="G280" s="132" t="s">
        <v>654</v>
      </c>
      <c r="H280" s="110">
        <f>H281</f>
        <v>1363.075</v>
      </c>
      <c r="I280" s="110">
        <f t="shared" ref="I280:J280" si="86">I281</f>
        <v>0</v>
      </c>
      <c r="J280" s="110">
        <f t="shared" si="86"/>
        <v>0</v>
      </c>
    </row>
    <row r="281" spans="1:10" ht="24">
      <c r="A281" s="17"/>
      <c r="B281" s="19"/>
      <c r="C281" s="9" t="s">
        <v>26</v>
      </c>
      <c r="D281" s="9" t="s">
        <v>280</v>
      </c>
      <c r="E281" s="178" t="s">
        <v>435</v>
      </c>
      <c r="F281" s="17" t="s">
        <v>244</v>
      </c>
      <c r="G281" s="23" t="s">
        <v>640</v>
      </c>
      <c r="H281" s="110">
        <v>1363.075</v>
      </c>
      <c r="I281" s="110">
        <v>0</v>
      </c>
      <c r="J281" s="110">
        <v>0</v>
      </c>
    </row>
    <row r="282" spans="1:10" ht="48">
      <c r="A282" s="17"/>
      <c r="B282" s="19"/>
      <c r="C282" s="9" t="s">
        <v>26</v>
      </c>
      <c r="D282" s="9" t="s">
        <v>280</v>
      </c>
      <c r="E282" s="9" t="s">
        <v>699</v>
      </c>
      <c r="F282" s="9"/>
      <c r="G282" s="23" t="s">
        <v>872</v>
      </c>
      <c r="H282" s="110">
        <f>H283</f>
        <v>3953.4259999999999</v>
      </c>
      <c r="I282" s="110">
        <f t="shared" ref="I282:J283" si="87">I283</f>
        <v>8772.92</v>
      </c>
      <c r="J282" s="110">
        <f t="shared" si="87"/>
        <v>0</v>
      </c>
    </row>
    <row r="283" spans="1:10" ht="48">
      <c r="A283" s="17"/>
      <c r="B283" s="19"/>
      <c r="C283" s="9" t="s">
        <v>26</v>
      </c>
      <c r="D283" s="9" t="s">
        <v>280</v>
      </c>
      <c r="E283" s="9" t="s">
        <v>699</v>
      </c>
      <c r="F283" s="17">
        <v>400</v>
      </c>
      <c r="G283" s="23" t="s">
        <v>402</v>
      </c>
      <c r="H283" s="110">
        <f>H284</f>
        <v>3953.4259999999999</v>
      </c>
      <c r="I283" s="110">
        <f t="shared" si="87"/>
        <v>8772.92</v>
      </c>
      <c r="J283" s="110">
        <f t="shared" si="87"/>
        <v>0</v>
      </c>
    </row>
    <row r="284" spans="1:10" ht="72">
      <c r="A284" s="17"/>
      <c r="B284" s="19"/>
      <c r="C284" s="9" t="s">
        <v>26</v>
      </c>
      <c r="D284" s="9" t="s">
        <v>280</v>
      </c>
      <c r="E284" s="9" t="s">
        <v>699</v>
      </c>
      <c r="F284" s="17">
        <v>414</v>
      </c>
      <c r="G284" s="23" t="s">
        <v>401</v>
      </c>
      <c r="H284" s="110">
        <v>3953.4259999999999</v>
      </c>
      <c r="I284" s="110">
        <v>8772.92</v>
      </c>
      <c r="J284" s="110">
        <v>0</v>
      </c>
    </row>
    <row r="285" spans="1:10" ht="60">
      <c r="A285" s="17"/>
      <c r="B285" s="19"/>
      <c r="C285" s="9" t="s">
        <v>26</v>
      </c>
      <c r="D285" s="9" t="s">
        <v>280</v>
      </c>
      <c r="E285" s="27" t="s">
        <v>262</v>
      </c>
      <c r="F285" s="17"/>
      <c r="G285" s="23" t="s">
        <v>873</v>
      </c>
      <c r="H285" s="111">
        <f>H286+H289+H292+H295+H298+H301+H304</f>
        <v>162791.66699999999</v>
      </c>
      <c r="I285" s="111">
        <f>I286+I289+I292+I295+I298+I301+I304</f>
        <v>6927.6379999999999</v>
      </c>
      <c r="J285" s="111">
        <f>J286+J289+J292+J295+J298+J301+J304</f>
        <v>4036.375</v>
      </c>
    </row>
    <row r="286" spans="1:10" ht="48">
      <c r="A286" s="17"/>
      <c r="B286" s="19"/>
      <c r="C286" s="9" t="s">
        <v>26</v>
      </c>
      <c r="D286" s="9" t="s">
        <v>280</v>
      </c>
      <c r="E286" s="27" t="s">
        <v>653</v>
      </c>
      <c r="F286" s="17"/>
      <c r="G286" s="5" t="s">
        <v>874</v>
      </c>
      <c r="H286" s="111">
        <f t="shared" ref="H286:J287" si="88">H287</f>
        <v>91624.9</v>
      </c>
      <c r="I286" s="110">
        <f t="shared" si="88"/>
        <v>0</v>
      </c>
      <c r="J286" s="110">
        <f t="shared" si="88"/>
        <v>0</v>
      </c>
    </row>
    <row r="287" spans="1:10" ht="24">
      <c r="A287" s="17"/>
      <c r="B287" s="19"/>
      <c r="C287" s="9" t="s">
        <v>26</v>
      </c>
      <c r="D287" s="9" t="s">
        <v>280</v>
      </c>
      <c r="E287" s="27" t="s">
        <v>653</v>
      </c>
      <c r="F287" s="17" t="s">
        <v>248</v>
      </c>
      <c r="G287" s="23" t="s">
        <v>249</v>
      </c>
      <c r="H287" s="111">
        <f t="shared" si="88"/>
        <v>91624.9</v>
      </c>
      <c r="I287" s="110">
        <f t="shared" si="88"/>
        <v>0</v>
      </c>
      <c r="J287" s="110">
        <f t="shared" si="88"/>
        <v>0</v>
      </c>
    </row>
    <row r="288" spans="1:10" ht="108">
      <c r="A288" s="17"/>
      <c r="B288" s="19"/>
      <c r="C288" s="9" t="s">
        <v>26</v>
      </c>
      <c r="D288" s="9" t="s">
        <v>280</v>
      </c>
      <c r="E288" s="27" t="s">
        <v>653</v>
      </c>
      <c r="F288" s="17">
        <v>813</v>
      </c>
      <c r="G288" s="23" t="s">
        <v>704</v>
      </c>
      <c r="H288" s="111">
        <v>91624.9</v>
      </c>
      <c r="I288" s="110">
        <v>0</v>
      </c>
      <c r="J288" s="110">
        <v>0</v>
      </c>
    </row>
    <row r="289" spans="1:10" ht="60">
      <c r="A289" s="17"/>
      <c r="B289" s="19"/>
      <c r="C289" s="9" t="s">
        <v>26</v>
      </c>
      <c r="D289" s="9" t="s">
        <v>280</v>
      </c>
      <c r="E289" s="27" t="s">
        <v>876</v>
      </c>
      <c r="F289" s="17"/>
      <c r="G289" s="142" t="s">
        <v>875</v>
      </c>
      <c r="H289" s="156">
        <f t="shared" ref="H289:J290" si="89">H290</f>
        <v>6291.48</v>
      </c>
      <c r="I289" s="127">
        <f t="shared" si="89"/>
        <v>0</v>
      </c>
      <c r="J289" s="127">
        <f t="shared" si="89"/>
        <v>0</v>
      </c>
    </row>
    <row r="290" spans="1:10" ht="48">
      <c r="A290" s="17"/>
      <c r="B290" s="19"/>
      <c r="C290" s="9" t="s">
        <v>26</v>
      </c>
      <c r="D290" s="9" t="s">
        <v>280</v>
      </c>
      <c r="E290" s="27" t="s">
        <v>876</v>
      </c>
      <c r="F290" s="25" t="s">
        <v>242</v>
      </c>
      <c r="G290" s="132" t="s">
        <v>654</v>
      </c>
      <c r="H290" s="156">
        <f t="shared" si="89"/>
        <v>6291.48</v>
      </c>
      <c r="I290" s="127">
        <f t="shared" si="89"/>
        <v>0</v>
      </c>
      <c r="J290" s="127">
        <f t="shared" si="89"/>
        <v>0</v>
      </c>
    </row>
    <row r="291" spans="1:10" ht="48">
      <c r="A291" s="17"/>
      <c r="B291" s="19"/>
      <c r="C291" s="9" t="s">
        <v>26</v>
      </c>
      <c r="D291" s="9" t="s">
        <v>280</v>
      </c>
      <c r="E291" s="27" t="s">
        <v>876</v>
      </c>
      <c r="F291" s="17">
        <v>243</v>
      </c>
      <c r="G291" s="23" t="s">
        <v>1034</v>
      </c>
      <c r="H291" s="156">
        <v>6291.48</v>
      </c>
      <c r="I291" s="127">
        <v>0</v>
      </c>
      <c r="J291" s="127">
        <v>0</v>
      </c>
    </row>
    <row r="292" spans="1:10" ht="60">
      <c r="A292" s="17"/>
      <c r="B292" s="19"/>
      <c r="C292" s="9" t="s">
        <v>26</v>
      </c>
      <c r="D292" s="9" t="s">
        <v>280</v>
      </c>
      <c r="E292" s="27" t="s">
        <v>3</v>
      </c>
      <c r="F292" s="17"/>
      <c r="G292" s="23" t="s">
        <v>877</v>
      </c>
      <c r="H292" s="156">
        <f>H293</f>
        <v>50078.819000000003</v>
      </c>
      <c r="I292" s="156">
        <f t="shared" ref="I292:J293" si="90">I293</f>
        <v>6927.6379999999999</v>
      </c>
      <c r="J292" s="156">
        <f t="shared" si="90"/>
        <v>4036.375</v>
      </c>
    </row>
    <row r="293" spans="1:10" ht="48">
      <c r="A293" s="17"/>
      <c r="B293" s="19"/>
      <c r="C293" s="9" t="s">
        <v>26</v>
      </c>
      <c r="D293" s="9" t="s">
        <v>280</v>
      </c>
      <c r="E293" s="27" t="s">
        <v>3</v>
      </c>
      <c r="F293" s="25" t="s">
        <v>242</v>
      </c>
      <c r="G293" s="132" t="s">
        <v>654</v>
      </c>
      <c r="H293" s="156">
        <f>H294</f>
        <v>50078.819000000003</v>
      </c>
      <c r="I293" s="156">
        <f t="shared" si="90"/>
        <v>6927.6379999999999</v>
      </c>
      <c r="J293" s="156">
        <f t="shared" si="90"/>
        <v>4036.375</v>
      </c>
    </row>
    <row r="294" spans="1:10" ht="24">
      <c r="A294" s="17"/>
      <c r="B294" s="19"/>
      <c r="C294" s="9" t="s">
        <v>26</v>
      </c>
      <c r="D294" s="9" t="s">
        <v>280</v>
      </c>
      <c r="E294" s="27" t="s">
        <v>3</v>
      </c>
      <c r="F294" s="17" t="s">
        <v>244</v>
      </c>
      <c r="G294" s="23" t="s">
        <v>640</v>
      </c>
      <c r="H294" s="156">
        <v>50078.819000000003</v>
      </c>
      <c r="I294" s="156">
        <v>6927.6379999999999</v>
      </c>
      <c r="J294" s="156">
        <v>4036.375</v>
      </c>
    </row>
    <row r="295" spans="1:10" ht="24">
      <c r="A295" s="17"/>
      <c r="B295" s="19"/>
      <c r="C295" s="9" t="s">
        <v>26</v>
      </c>
      <c r="D295" s="9" t="s">
        <v>280</v>
      </c>
      <c r="E295" s="27" t="s">
        <v>5</v>
      </c>
      <c r="F295" s="17"/>
      <c r="G295" s="23" t="s">
        <v>878</v>
      </c>
      <c r="H295" s="156">
        <f>H296</f>
        <v>560</v>
      </c>
      <c r="I295" s="156">
        <f t="shared" ref="I295:J296" si="91">I296</f>
        <v>0</v>
      </c>
      <c r="J295" s="156">
        <f t="shared" si="91"/>
        <v>0</v>
      </c>
    </row>
    <row r="296" spans="1:10" ht="48">
      <c r="A296" s="17"/>
      <c r="B296" s="19"/>
      <c r="C296" s="9" t="s">
        <v>26</v>
      </c>
      <c r="D296" s="9" t="s">
        <v>280</v>
      </c>
      <c r="E296" s="27" t="s">
        <v>5</v>
      </c>
      <c r="F296" s="25" t="s">
        <v>242</v>
      </c>
      <c r="G296" s="132" t="s">
        <v>654</v>
      </c>
      <c r="H296" s="156">
        <f>H297</f>
        <v>560</v>
      </c>
      <c r="I296" s="156">
        <f t="shared" si="91"/>
        <v>0</v>
      </c>
      <c r="J296" s="156">
        <f t="shared" si="91"/>
        <v>0</v>
      </c>
    </row>
    <row r="297" spans="1:10" ht="24">
      <c r="A297" s="17"/>
      <c r="B297" s="19"/>
      <c r="C297" s="9" t="s">
        <v>26</v>
      </c>
      <c r="D297" s="9" t="s">
        <v>280</v>
      </c>
      <c r="E297" s="27" t="s">
        <v>5</v>
      </c>
      <c r="F297" s="17" t="s">
        <v>244</v>
      </c>
      <c r="G297" s="23" t="s">
        <v>640</v>
      </c>
      <c r="H297" s="156">
        <v>560</v>
      </c>
      <c r="I297" s="127">
        <v>0</v>
      </c>
      <c r="J297" s="127">
        <v>0</v>
      </c>
    </row>
    <row r="298" spans="1:10" ht="36">
      <c r="A298" s="17"/>
      <c r="B298" s="19"/>
      <c r="C298" s="9" t="s">
        <v>26</v>
      </c>
      <c r="D298" s="9" t="s">
        <v>280</v>
      </c>
      <c r="E298" s="27" t="s">
        <v>7</v>
      </c>
      <c r="F298" s="17"/>
      <c r="G298" s="23" t="s">
        <v>879</v>
      </c>
      <c r="H298" s="156">
        <f>H299</f>
        <v>3346.848</v>
      </c>
      <c r="I298" s="156">
        <f t="shared" ref="I298:J299" si="92">I299</f>
        <v>0</v>
      </c>
      <c r="J298" s="156">
        <f t="shared" si="92"/>
        <v>0</v>
      </c>
    </row>
    <row r="299" spans="1:10" ht="48">
      <c r="A299" s="17"/>
      <c r="B299" s="19"/>
      <c r="C299" s="9" t="s">
        <v>26</v>
      </c>
      <c r="D299" s="9" t="s">
        <v>280</v>
      </c>
      <c r="E299" s="27" t="s">
        <v>7</v>
      </c>
      <c r="F299" s="25" t="s">
        <v>242</v>
      </c>
      <c r="G299" s="132" t="s">
        <v>654</v>
      </c>
      <c r="H299" s="156">
        <f>H300</f>
        <v>3346.848</v>
      </c>
      <c r="I299" s="156">
        <f t="shared" si="92"/>
        <v>0</v>
      </c>
      <c r="J299" s="156">
        <f t="shared" si="92"/>
        <v>0</v>
      </c>
    </row>
    <row r="300" spans="1:10" ht="24">
      <c r="A300" s="17"/>
      <c r="B300" s="19"/>
      <c r="C300" s="9" t="s">
        <v>26</v>
      </c>
      <c r="D300" s="9" t="s">
        <v>280</v>
      </c>
      <c r="E300" s="27" t="s">
        <v>7</v>
      </c>
      <c r="F300" s="17" t="s">
        <v>244</v>
      </c>
      <c r="G300" s="23" t="s">
        <v>640</v>
      </c>
      <c r="H300" s="156">
        <v>3346.848</v>
      </c>
      <c r="I300" s="127">
        <v>0</v>
      </c>
      <c r="J300" s="127">
        <v>0</v>
      </c>
    </row>
    <row r="301" spans="1:10" ht="60">
      <c r="A301" s="17"/>
      <c r="B301" s="19"/>
      <c r="C301" s="9" t="s">
        <v>26</v>
      </c>
      <c r="D301" s="9" t="s">
        <v>280</v>
      </c>
      <c r="E301" s="27" t="s">
        <v>9</v>
      </c>
      <c r="F301" s="17"/>
      <c r="G301" s="23" t="s">
        <v>880</v>
      </c>
      <c r="H301" s="156">
        <f>H302</f>
        <v>1809.3309999999999</v>
      </c>
      <c r="I301" s="156">
        <f t="shared" ref="I301:J302" si="93">I302</f>
        <v>0</v>
      </c>
      <c r="J301" s="156">
        <f t="shared" si="93"/>
        <v>0</v>
      </c>
    </row>
    <row r="302" spans="1:10" ht="48">
      <c r="A302" s="17"/>
      <c r="B302" s="19"/>
      <c r="C302" s="9" t="s">
        <v>26</v>
      </c>
      <c r="D302" s="9" t="s">
        <v>280</v>
      </c>
      <c r="E302" s="27" t="s">
        <v>9</v>
      </c>
      <c r="F302" s="25" t="s">
        <v>242</v>
      </c>
      <c r="G302" s="132" t="s">
        <v>654</v>
      </c>
      <c r="H302" s="156">
        <f>H303</f>
        <v>1809.3309999999999</v>
      </c>
      <c r="I302" s="156">
        <f t="shared" si="93"/>
        <v>0</v>
      </c>
      <c r="J302" s="156">
        <f t="shared" si="93"/>
        <v>0</v>
      </c>
    </row>
    <row r="303" spans="1:10" ht="48">
      <c r="A303" s="17"/>
      <c r="B303" s="19"/>
      <c r="C303" s="9" t="s">
        <v>26</v>
      </c>
      <c r="D303" s="9" t="s">
        <v>280</v>
      </c>
      <c r="E303" s="27" t="s">
        <v>9</v>
      </c>
      <c r="F303" s="17">
        <v>243</v>
      </c>
      <c r="G303" s="23" t="s">
        <v>1034</v>
      </c>
      <c r="H303" s="156">
        <v>1809.3309999999999</v>
      </c>
      <c r="I303" s="127">
        <v>0</v>
      </c>
      <c r="J303" s="127">
        <v>0</v>
      </c>
    </row>
    <row r="304" spans="1:10" ht="60">
      <c r="A304" s="17"/>
      <c r="B304" s="19"/>
      <c r="C304" s="9" t="s">
        <v>26</v>
      </c>
      <c r="D304" s="9" t="s">
        <v>280</v>
      </c>
      <c r="E304" s="27" t="s">
        <v>882</v>
      </c>
      <c r="F304" s="17"/>
      <c r="G304" s="23" t="s">
        <v>881</v>
      </c>
      <c r="H304" s="156">
        <f>H305</f>
        <v>9080.2890000000007</v>
      </c>
      <c r="I304" s="156">
        <f t="shared" ref="I304:J305" si="94">I305</f>
        <v>0</v>
      </c>
      <c r="J304" s="156">
        <f t="shared" si="94"/>
        <v>0</v>
      </c>
    </row>
    <row r="305" spans="1:10" ht="48">
      <c r="A305" s="17"/>
      <c r="B305" s="19"/>
      <c r="C305" s="9" t="s">
        <v>26</v>
      </c>
      <c r="D305" s="9" t="s">
        <v>280</v>
      </c>
      <c r="E305" s="27" t="s">
        <v>882</v>
      </c>
      <c r="F305" s="25" t="s">
        <v>242</v>
      </c>
      <c r="G305" s="132" t="s">
        <v>654</v>
      </c>
      <c r="H305" s="156">
        <f>H306</f>
        <v>9080.2890000000007</v>
      </c>
      <c r="I305" s="156">
        <f t="shared" si="94"/>
        <v>0</v>
      </c>
      <c r="J305" s="156">
        <f t="shared" si="94"/>
        <v>0</v>
      </c>
    </row>
    <row r="306" spans="1:10" ht="48">
      <c r="A306" s="17"/>
      <c r="B306" s="19"/>
      <c r="C306" s="9" t="s">
        <v>26</v>
      </c>
      <c r="D306" s="9" t="s">
        <v>280</v>
      </c>
      <c r="E306" s="27" t="s">
        <v>882</v>
      </c>
      <c r="F306" s="17">
        <v>243</v>
      </c>
      <c r="G306" s="23" t="s">
        <v>1034</v>
      </c>
      <c r="H306" s="156">
        <v>9080.2890000000007</v>
      </c>
      <c r="I306" s="127">
        <v>0</v>
      </c>
      <c r="J306" s="127">
        <v>0</v>
      </c>
    </row>
    <row r="307" spans="1:10">
      <c r="A307" s="17"/>
      <c r="B307" s="19"/>
      <c r="C307" s="92" t="s">
        <v>26</v>
      </c>
      <c r="D307" s="92" t="s">
        <v>306</v>
      </c>
      <c r="E307" s="95"/>
      <c r="F307" s="93"/>
      <c r="G307" s="106" t="s">
        <v>701</v>
      </c>
      <c r="H307" s="121">
        <f>H317+H308</f>
        <v>239408.95699999999</v>
      </c>
      <c r="I307" s="121">
        <f t="shared" ref="I307:J307" si="95">I317+I308</f>
        <v>208467.54400000002</v>
      </c>
      <c r="J307" s="121">
        <f t="shared" si="95"/>
        <v>208467.54400000002</v>
      </c>
    </row>
    <row r="308" spans="1:10" ht="60">
      <c r="A308" s="17"/>
      <c r="B308" s="19"/>
      <c r="C308" s="102" t="s">
        <v>26</v>
      </c>
      <c r="D308" s="102" t="s">
        <v>306</v>
      </c>
      <c r="E308" s="102" t="s">
        <v>396</v>
      </c>
      <c r="F308" s="102"/>
      <c r="G308" s="175" t="s">
        <v>774</v>
      </c>
      <c r="H308" s="176">
        <f t="shared" ref="H308:J309" si="96">H309</f>
        <v>689.46199999999999</v>
      </c>
      <c r="I308" s="176">
        <f t="shared" si="96"/>
        <v>0</v>
      </c>
      <c r="J308" s="176">
        <f t="shared" si="96"/>
        <v>0</v>
      </c>
    </row>
    <row r="309" spans="1:10" ht="48">
      <c r="A309" s="17"/>
      <c r="B309" s="19"/>
      <c r="C309" s="9" t="s">
        <v>26</v>
      </c>
      <c r="D309" s="9" t="s">
        <v>306</v>
      </c>
      <c r="E309" s="9" t="s">
        <v>524</v>
      </c>
      <c r="F309" s="9"/>
      <c r="G309" s="23" t="s">
        <v>662</v>
      </c>
      <c r="H309" s="110">
        <f t="shared" si="96"/>
        <v>689.46199999999999</v>
      </c>
      <c r="I309" s="110">
        <f t="shared" si="96"/>
        <v>0</v>
      </c>
      <c r="J309" s="110">
        <f t="shared" si="96"/>
        <v>0</v>
      </c>
    </row>
    <row r="310" spans="1:10" ht="132">
      <c r="A310" s="17"/>
      <c r="B310" s="19"/>
      <c r="C310" s="9" t="s">
        <v>26</v>
      </c>
      <c r="D310" s="9" t="s">
        <v>306</v>
      </c>
      <c r="E310" s="9" t="s">
        <v>525</v>
      </c>
      <c r="F310" s="9"/>
      <c r="G310" s="23" t="s">
        <v>684</v>
      </c>
      <c r="H310" s="110">
        <f>H311+H314</f>
        <v>689.46199999999999</v>
      </c>
      <c r="I310" s="110">
        <f>I311+I314</f>
        <v>0</v>
      </c>
      <c r="J310" s="110">
        <f>J311+J314</f>
        <v>0</v>
      </c>
    </row>
    <row r="311" spans="1:10" ht="36">
      <c r="A311" s="17"/>
      <c r="B311" s="19"/>
      <c r="C311" s="9" t="s">
        <v>26</v>
      </c>
      <c r="D311" s="9" t="s">
        <v>306</v>
      </c>
      <c r="E311" s="9" t="s">
        <v>778</v>
      </c>
      <c r="F311" s="9"/>
      <c r="G311" s="23" t="s">
        <v>777</v>
      </c>
      <c r="H311" s="110">
        <f t="shared" ref="H311:J312" si="97">H312</f>
        <v>469.46199999999999</v>
      </c>
      <c r="I311" s="110">
        <f t="shared" si="97"/>
        <v>0</v>
      </c>
      <c r="J311" s="110">
        <f t="shared" si="97"/>
        <v>0</v>
      </c>
    </row>
    <row r="312" spans="1:10" ht="48">
      <c r="A312" s="17"/>
      <c r="B312" s="19"/>
      <c r="C312" s="9" t="s">
        <v>26</v>
      </c>
      <c r="D312" s="9" t="s">
        <v>306</v>
      </c>
      <c r="E312" s="9" t="s">
        <v>778</v>
      </c>
      <c r="F312" s="25" t="s">
        <v>242</v>
      </c>
      <c r="G312" s="132" t="s">
        <v>654</v>
      </c>
      <c r="H312" s="110">
        <f t="shared" si="97"/>
        <v>469.46199999999999</v>
      </c>
      <c r="I312" s="110">
        <f t="shared" si="97"/>
        <v>0</v>
      </c>
      <c r="J312" s="110">
        <f t="shared" si="97"/>
        <v>0</v>
      </c>
    </row>
    <row r="313" spans="1:10" ht="24">
      <c r="A313" s="17"/>
      <c r="B313" s="19"/>
      <c r="C313" s="9" t="s">
        <v>26</v>
      </c>
      <c r="D313" s="9" t="s">
        <v>306</v>
      </c>
      <c r="E313" s="9" t="s">
        <v>778</v>
      </c>
      <c r="F313" s="17" t="s">
        <v>244</v>
      </c>
      <c r="G313" s="23" t="s">
        <v>640</v>
      </c>
      <c r="H313" s="110">
        <v>469.46199999999999</v>
      </c>
      <c r="I313" s="110">
        <v>0</v>
      </c>
      <c r="J313" s="110">
        <v>0</v>
      </c>
    </row>
    <row r="314" spans="1:10" ht="60">
      <c r="A314" s="17"/>
      <c r="B314" s="17"/>
      <c r="C314" s="9" t="s">
        <v>26</v>
      </c>
      <c r="D314" s="9" t="s">
        <v>306</v>
      </c>
      <c r="E314" s="29" t="s">
        <v>776</v>
      </c>
      <c r="F314" s="17"/>
      <c r="G314" s="23" t="s">
        <v>775</v>
      </c>
      <c r="H314" s="110">
        <f t="shared" ref="H314:J315" si="98">H315</f>
        <v>220</v>
      </c>
      <c r="I314" s="110">
        <f t="shared" si="98"/>
        <v>0</v>
      </c>
      <c r="J314" s="110">
        <f t="shared" si="98"/>
        <v>0</v>
      </c>
    </row>
    <row r="315" spans="1:10" ht="48">
      <c r="A315" s="17"/>
      <c r="B315" s="19"/>
      <c r="C315" s="9" t="s">
        <v>26</v>
      </c>
      <c r="D315" s="9" t="s">
        <v>306</v>
      </c>
      <c r="E315" s="29" t="s">
        <v>776</v>
      </c>
      <c r="F315" s="25" t="s">
        <v>242</v>
      </c>
      <c r="G315" s="132" t="s">
        <v>654</v>
      </c>
      <c r="H315" s="110">
        <f t="shared" si="98"/>
        <v>220</v>
      </c>
      <c r="I315" s="110">
        <f t="shared" si="98"/>
        <v>0</v>
      </c>
      <c r="J315" s="110">
        <f t="shared" si="98"/>
        <v>0</v>
      </c>
    </row>
    <row r="316" spans="1:10" ht="24">
      <c r="A316" s="17"/>
      <c r="B316" s="19"/>
      <c r="C316" s="9" t="s">
        <v>26</v>
      </c>
      <c r="D316" s="9" t="s">
        <v>306</v>
      </c>
      <c r="E316" s="29" t="s">
        <v>776</v>
      </c>
      <c r="F316" s="17" t="s">
        <v>244</v>
      </c>
      <c r="G316" s="23" t="s">
        <v>640</v>
      </c>
      <c r="H316" s="110">
        <v>220</v>
      </c>
      <c r="I316" s="110">
        <v>0</v>
      </c>
      <c r="J316" s="110">
        <v>0</v>
      </c>
    </row>
    <row r="317" spans="1:10" ht="60">
      <c r="A317" s="17"/>
      <c r="B317" s="19"/>
      <c r="C317" s="102" t="s">
        <v>26</v>
      </c>
      <c r="D317" s="102" t="s">
        <v>306</v>
      </c>
      <c r="E317" s="179" t="s">
        <v>892</v>
      </c>
      <c r="F317" s="174"/>
      <c r="G317" s="175" t="s">
        <v>891</v>
      </c>
      <c r="H317" s="176">
        <f>H318+H347+H365</f>
        <v>238719.495</v>
      </c>
      <c r="I317" s="176">
        <f t="shared" ref="I317:J317" si="99">I318+I347+I365</f>
        <v>208467.54400000002</v>
      </c>
      <c r="J317" s="176">
        <f t="shared" si="99"/>
        <v>208467.54400000002</v>
      </c>
    </row>
    <row r="318" spans="1:10" ht="60">
      <c r="A318" s="17"/>
      <c r="B318" s="19"/>
      <c r="C318" s="9" t="s">
        <v>26</v>
      </c>
      <c r="D318" s="9" t="s">
        <v>306</v>
      </c>
      <c r="E318" s="27" t="s">
        <v>894</v>
      </c>
      <c r="F318" s="17"/>
      <c r="G318" s="23" t="s">
        <v>893</v>
      </c>
      <c r="H318" s="156">
        <f>H319+H329+H342</f>
        <v>157858.78</v>
      </c>
      <c r="I318" s="156">
        <f t="shared" ref="I318:J318" si="100">I319+I329+I342</f>
        <v>157858.23200000002</v>
      </c>
      <c r="J318" s="156">
        <f t="shared" si="100"/>
        <v>157858.23200000002</v>
      </c>
    </row>
    <row r="319" spans="1:10" ht="36">
      <c r="A319" s="17"/>
      <c r="B319" s="19"/>
      <c r="C319" s="9" t="s">
        <v>26</v>
      </c>
      <c r="D319" s="9" t="s">
        <v>306</v>
      </c>
      <c r="E319" s="186" t="s">
        <v>896</v>
      </c>
      <c r="F319" s="21"/>
      <c r="G319" s="144" t="s">
        <v>895</v>
      </c>
      <c r="H319" s="156">
        <f>H320+H323+H326</f>
        <v>92723.058999999994</v>
      </c>
      <c r="I319" s="156">
        <f t="shared" ref="I319:J319" si="101">I320+I323+I326</f>
        <v>92722.210999999996</v>
      </c>
      <c r="J319" s="156">
        <f t="shared" si="101"/>
        <v>92722.210999999996</v>
      </c>
    </row>
    <row r="320" spans="1:10" ht="36">
      <c r="A320" s="17"/>
      <c r="B320" s="19"/>
      <c r="C320" s="9" t="s">
        <v>26</v>
      </c>
      <c r="D320" s="187" t="s">
        <v>306</v>
      </c>
      <c r="E320" s="29" t="s">
        <v>900</v>
      </c>
      <c r="F320" s="17"/>
      <c r="G320" s="139" t="s">
        <v>897</v>
      </c>
      <c r="H320" s="190">
        <f>H321</f>
        <v>47499.9</v>
      </c>
      <c r="I320" s="190">
        <f t="shared" ref="I320:J321" si="102">I321</f>
        <v>47499.052000000003</v>
      </c>
      <c r="J320" s="190">
        <f t="shared" si="102"/>
        <v>47499.052000000003</v>
      </c>
    </row>
    <row r="321" spans="1:10" ht="48">
      <c r="A321" s="17"/>
      <c r="B321" s="19"/>
      <c r="C321" s="9" t="s">
        <v>26</v>
      </c>
      <c r="D321" s="187" t="s">
        <v>306</v>
      </c>
      <c r="E321" s="29" t="s">
        <v>900</v>
      </c>
      <c r="F321" s="25" t="s">
        <v>242</v>
      </c>
      <c r="G321" s="132" t="s">
        <v>654</v>
      </c>
      <c r="H321" s="190">
        <f>H322</f>
        <v>47499.9</v>
      </c>
      <c r="I321" s="190">
        <f t="shared" si="102"/>
        <v>47499.052000000003</v>
      </c>
      <c r="J321" s="190">
        <f t="shared" si="102"/>
        <v>47499.052000000003</v>
      </c>
    </row>
    <row r="322" spans="1:10" ht="24">
      <c r="A322" s="17"/>
      <c r="B322" s="19"/>
      <c r="C322" s="9" t="s">
        <v>26</v>
      </c>
      <c r="D322" s="187" t="s">
        <v>306</v>
      </c>
      <c r="E322" s="29" t="s">
        <v>900</v>
      </c>
      <c r="F322" s="17" t="s">
        <v>244</v>
      </c>
      <c r="G322" s="23" t="s">
        <v>640</v>
      </c>
      <c r="H322" s="190">
        <v>47499.9</v>
      </c>
      <c r="I322" s="190">
        <v>47499.052000000003</v>
      </c>
      <c r="J322" s="190">
        <v>47499.052000000003</v>
      </c>
    </row>
    <row r="323" spans="1:10" ht="36">
      <c r="A323" s="17"/>
      <c r="B323" s="19"/>
      <c r="C323" s="9" t="s">
        <v>26</v>
      </c>
      <c r="D323" s="187" t="s">
        <v>306</v>
      </c>
      <c r="E323" s="29" t="s">
        <v>901</v>
      </c>
      <c r="F323" s="25"/>
      <c r="G323" s="139" t="s">
        <v>898</v>
      </c>
      <c r="H323" s="190">
        <f>H324</f>
        <v>44388.326000000001</v>
      </c>
      <c r="I323" s="190">
        <f t="shared" ref="I323:J324" si="103">I324</f>
        <v>44388.326000000001</v>
      </c>
      <c r="J323" s="190">
        <f t="shared" si="103"/>
        <v>44388.326000000001</v>
      </c>
    </row>
    <row r="324" spans="1:10" ht="60">
      <c r="A324" s="17"/>
      <c r="B324" s="19"/>
      <c r="C324" s="9" t="s">
        <v>26</v>
      </c>
      <c r="D324" s="187" t="s">
        <v>306</v>
      </c>
      <c r="E324" s="29" t="s">
        <v>901</v>
      </c>
      <c r="F324" s="28" t="s">
        <v>282</v>
      </c>
      <c r="G324" s="132" t="s">
        <v>641</v>
      </c>
      <c r="H324" s="190">
        <f>H325</f>
        <v>44388.326000000001</v>
      </c>
      <c r="I324" s="190">
        <f t="shared" si="103"/>
        <v>44388.326000000001</v>
      </c>
      <c r="J324" s="190">
        <f t="shared" si="103"/>
        <v>44388.326000000001</v>
      </c>
    </row>
    <row r="325" spans="1:10" ht="108">
      <c r="A325" s="17"/>
      <c r="B325" s="19"/>
      <c r="C325" s="9" t="s">
        <v>26</v>
      </c>
      <c r="D325" s="187" t="s">
        <v>306</v>
      </c>
      <c r="E325" s="29" t="s">
        <v>901</v>
      </c>
      <c r="F325" s="17" t="s">
        <v>285</v>
      </c>
      <c r="G325" s="23" t="s">
        <v>621</v>
      </c>
      <c r="H325" s="190">
        <v>44388.326000000001</v>
      </c>
      <c r="I325" s="190">
        <v>44388.326000000001</v>
      </c>
      <c r="J325" s="190">
        <v>44388.326000000001</v>
      </c>
    </row>
    <row r="326" spans="1:10" ht="24">
      <c r="A326" s="17"/>
      <c r="B326" s="19"/>
      <c r="C326" s="9" t="s">
        <v>26</v>
      </c>
      <c r="D326" s="187" t="s">
        <v>306</v>
      </c>
      <c r="E326" s="29" t="s">
        <v>902</v>
      </c>
      <c r="F326" s="17"/>
      <c r="G326" s="139" t="s">
        <v>899</v>
      </c>
      <c r="H326" s="190">
        <f>H327</f>
        <v>834.83299999999997</v>
      </c>
      <c r="I326" s="190">
        <f t="shared" ref="I326:J327" si="104">I327</f>
        <v>834.83299999999997</v>
      </c>
      <c r="J326" s="190">
        <f t="shared" si="104"/>
        <v>834.83299999999997</v>
      </c>
    </row>
    <row r="327" spans="1:10" ht="48">
      <c r="A327" s="17"/>
      <c r="B327" s="19"/>
      <c r="C327" s="9" t="s">
        <v>26</v>
      </c>
      <c r="D327" s="187" t="s">
        <v>306</v>
      </c>
      <c r="E327" s="29" t="s">
        <v>902</v>
      </c>
      <c r="F327" s="25" t="s">
        <v>242</v>
      </c>
      <c r="G327" s="132" t="s">
        <v>654</v>
      </c>
      <c r="H327" s="190">
        <f>H328</f>
        <v>834.83299999999997</v>
      </c>
      <c r="I327" s="190">
        <f t="shared" si="104"/>
        <v>834.83299999999997</v>
      </c>
      <c r="J327" s="190">
        <f t="shared" si="104"/>
        <v>834.83299999999997</v>
      </c>
    </row>
    <row r="328" spans="1:10" ht="24">
      <c r="A328" s="17"/>
      <c r="B328" s="19"/>
      <c r="C328" s="9" t="s">
        <v>26</v>
      </c>
      <c r="D328" s="187" t="s">
        <v>306</v>
      </c>
      <c r="E328" s="29" t="s">
        <v>902</v>
      </c>
      <c r="F328" s="17" t="s">
        <v>244</v>
      </c>
      <c r="G328" s="144" t="s">
        <v>640</v>
      </c>
      <c r="H328" s="190">
        <v>834.83299999999997</v>
      </c>
      <c r="I328" s="190">
        <v>834.83299999999997</v>
      </c>
      <c r="J328" s="190">
        <v>834.83299999999997</v>
      </c>
    </row>
    <row r="329" spans="1:10" ht="48">
      <c r="A329" s="17"/>
      <c r="B329" s="19"/>
      <c r="C329" s="9" t="s">
        <v>26</v>
      </c>
      <c r="D329" s="187" t="s">
        <v>306</v>
      </c>
      <c r="E329" s="229" t="s">
        <v>908</v>
      </c>
      <c r="F329" s="192"/>
      <c r="G329" s="139" t="s">
        <v>903</v>
      </c>
      <c r="H329" s="190">
        <f>H330+H333+H336+H339</f>
        <v>22448.399000000001</v>
      </c>
      <c r="I329" s="190">
        <f t="shared" ref="I329:J329" si="105">I330+I333+I336+I339</f>
        <v>22448.699000000001</v>
      </c>
      <c r="J329" s="190">
        <f t="shared" si="105"/>
        <v>22448.699000000001</v>
      </c>
    </row>
    <row r="330" spans="1:10" ht="36">
      <c r="A330" s="17"/>
      <c r="B330" s="19"/>
      <c r="C330" s="9" t="s">
        <v>26</v>
      </c>
      <c r="D330" s="187" t="s">
        <v>306</v>
      </c>
      <c r="E330" s="229" t="s">
        <v>907</v>
      </c>
      <c r="F330" s="192"/>
      <c r="G330" s="139" t="s">
        <v>904</v>
      </c>
      <c r="H330" s="190">
        <f>H331</f>
        <v>3046.8</v>
      </c>
      <c r="I330" s="190">
        <f t="shared" ref="I330:J331" si="106">I331</f>
        <v>3047.1</v>
      </c>
      <c r="J330" s="190">
        <f t="shared" si="106"/>
        <v>3047.1</v>
      </c>
    </row>
    <row r="331" spans="1:10" ht="48">
      <c r="A331" s="17"/>
      <c r="B331" s="19"/>
      <c r="C331" s="9" t="s">
        <v>26</v>
      </c>
      <c r="D331" s="187" t="s">
        <v>306</v>
      </c>
      <c r="E331" s="229" t="s">
        <v>907</v>
      </c>
      <c r="F331" s="25" t="s">
        <v>242</v>
      </c>
      <c r="G331" s="132" t="s">
        <v>654</v>
      </c>
      <c r="H331" s="190">
        <f>H332</f>
        <v>3046.8</v>
      </c>
      <c r="I331" s="190">
        <f t="shared" si="106"/>
        <v>3047.1</v>
      </c>
      <c r="J331" s="190">
        <f t="shared" si="106"/>
        <v>3047.1</v>
      </c>
    </row>
    <row r="332" spans="1:10" ht="24">
      <c r="A332" s="17"/>
      <c r="B332" s="19"/>
      <c r="C332" s="9" t="s">
        <v>26</v>
      </c>
      <c r="D332" s="187" t="s">
        <v>306</v>
      </c>
      <c r="E332" s="229" t="s">
        <v>907</v>
      </c>
      <c r="F332" s="17" t="s">
        <v>244</v>
      </c>
      <c r="G332" s="144" t="s">
        <v>640</v>
      </c>
      <c r="H332" s="190">
        <v>3046.8</v>
      </c>
      <c r="I332" s="190">
        <v>3047.1</v>
      </c>
      <c r="J332" s="190">
        <v>3047.1</v>
      </c>
    </row>
    <row r="333" spans="1:10" ht="24">
      <c r="A333" s="17"/>
      <c r="B333" s="19"/>
      <c r="C333" s="9" t="s">
        <v>26</v>
      </c>
      <c r="D333" s="187" t="s">
        <v>306</v>
      </c>
      <c r="E333" s="229" t="s">
        <v>909</v>
      </c>
      <c r="F333" s="192"/>
      <c r="G333" s="139" t="s">
        <v>905</v>
      </c>
      <c r="H333" s="190">
        <f>H334</f>
        <v>14202.699000000001</v>
      </c>
      <c r="I333" s="190">
        <f t="shared" ref="I333:J333" si="107">I334</f>
        <v>14202.699000000001</v>
      </c>
      <c r="J333" s="190">
        <f t="shared" si="107"/>
        <v>14202.699000000001</v>
      </c>
    </row>
    <row r="334" spans="1:10" ht="48">
      <c r="A334" s="17"/>
      <c r="B334" s="19"/>
      <c r="C334" s="9" t="s">
        <v>26</v>
      </c>
      <c r="D334" s="187" t="s">
        <v>306</v>
      </c>
      <c r="E334" s="229" t="s">
        <v>909</v>
      </c>
      <c r="F334" s="25" t="s">
        <v>242</v>
      </c>
      <c r="G334" s="132" t="s">
        <v>654</v>
      </c>
      <c r="H334" s="190">
        <f>H335</f>
        <v>14202.699000000001</v>
      </c>
      <c r="I334" s="190">
        <f t="shared" ref="I334:J334" si="108">I335</f>
        <v>14202.699000000001</v>
      </c>
      <c r="J334" s="190">
        <f t="shared" si="108"/>
        <v>14202.699000000001</v>
      </c>
    </row>
    <row r="335" spans="1:10" ht="24">
      <c r="A335" s="17"/>
      <c r="B335" s="19"/>
      <c r="C335" s="9" t="s">
        <v>26</v>
      </c>
      <c r="D335" s="187" t="s">
        <v>306</v>
      </c>
      <c r="E335" s="229" t="s">
        <v>909</v>
      </c>
      <c r="F335" s="17" t="s">
        <v>244</v>
      </c>
      <c r="G335" s="144" t="s">
        <v>640</v>
      </c>
      <c r="H335" s="190">
        <v>14202.699000000001</v>
      </c>
      <c r="I335" s="190">
        <v>14202.699000000001</v>
      </c>
      <c r="J335" s="190">
        <v>14202.699000000001</v>
      </c>
    </row>
    <row r="336" spans="1:10" ht="48">
      <c r="A336" s="17"/>
      <c r="B336" s="19"/>
      <c r="C336" s="9" t="s">
        <v>26</v>
      </c>
      <c r="D336" s="187" t="s">
        <v>306</v>
      </c>
      <c r="E336" s="229" t="s">
        <v>910</v>
      </c>
      <c r="F336" s="192"/>
      <c r="G336" s="139" t="s">
        <v>906</v>
      </c>
      <c r="H336" s="190">
        <f>H337</f>
        <v>4899</v>
      </c>
      <c r="I336" s="190">
        <f t="shared" ref="I336:J337" si="109">I337</f>
        <v>4899</v>
      </c>
      <c r="J336" s="190">
        <f t="shared" si="109"/>
        <v>4899</v>
      </c>
    </row>
    <row r="337" spans="1:10" ht="48">
      <c r="A337" s="17"/>
      <c r="B337" s="19"/>
      <c r="C337" s="9" t="s">
        <v>26</v>
      </c>
      <c r="D337" s="187" t="s">
        <v>306</v>
      </c>
      <c r="E337" s="229" t="s">
        <v>910</v>
      </c>
      <c r="F337" s="25" t="s">
        <v>242</v>
      </c>
      <c r="G337" s="132" t="s">
        <v>654</v>
      </c>
      <c r="H337" s="190">
        <f>H338</f>
        <v>4899</v>
      </c>
      <c r="I337" s="190">
        <f t="shared" si="109"/>
        <v>4899</v>
      </c>
      <c r="J337" s="190">
        <f t="shared" si="109"/>
        <v>4899</v>
      </c>
    </row>
    <row r="338" spans="1:10" ht="24">
      <c r="A338" s="17"/>
      <c r="B338" s="19"/>
      <c r="C338" s="9" t="s">
        <v>26</v>
      </c>
      <c r="D338" s="187" t="s">
        <v>306</v>
      </c>
      <c r="E338" s="229" t="s">
        <v>910</v>
      </c>
      <c r="F338" s="17" t="s">
        <v>244</v>
      </c>
      <c r="G338" s="144" t="s">
        <v>640</v>
      </c>
      <c r="H338" s="190">
        <v>4899</v>
      </c>
      <c r="I338" s="190">
        <v>4899</v>
      </c>
      <c r="J338" s="190">
        <v>4899</v>
      </c>
    </row>
    <row r="339" spans="1:10" ht="36">
      <c r="A339" s="17"/>
      <c r="B339" s="19"/>
      <c r="C339" s="9" t="s">
        <v>26</v>
      </c>
      <c r="D339" s="187" t="s">
        <v>306</v>
      </c>
      <c r="E339" s="229" t="s">
        <v>917</v>
      </c>
      <c r="F339" s="192"/>
      <c r="G339" s="139" t="s">
        <v>911</v>
      </c>
      <c r="H339" s="190">
        <f>H340</f>
        <v>299.89999999999998</v>
      </c>
      <c r="I339" s="190">
        <f t="shared" ref="I339:J340" si="110">I340</f>
        <v>299.89999999999998</v>
      </c>
      <c r="J339" s="190">
        <f t="shared" si="110"/>
        <v>299.89999999999998</v>
      </c>
    </row>
    <row r="340" spans="1:10" ht="48">
      <c r="A340" s="17"/>
      <c r="B340" s="19"/>
      <c r="C340" s="9" t="s">
        <v>26</v>
      </c>
      <c r="D340" s="187" t="s">
        <v>306</v>
      </c>
      <c r="E340" s="229" t="s">
        <v>917</v>
      </c>
      <c r="F340" s="25" t="s">
        <v>242</v>
      </c>
      <c r="G340" s="132" t="s">
        <v>654</v>
      </c>
      <c r="H340" s="190">
        <f>H341</f>
        <v>299.89999999999998</v>
      </c>
      <c r="I340" s="190">
        <f t="shared" si="110"/>
        <v>299.89999999999998</v>
      </c>
      <c r="J340" s="190">
        <f t="shared" si="110"/>
        <v>299.89999999999998</v>
      </c>
    </row>
    <row r="341" spans="1:10" ht="24">
      <c r="A341" s="17"/>
      <c r="B341" s="19"/>
      <c r="C341" s="9" t="s">
        <v>26</v>
      </c>
      <c r="D341" s="187" t="s">
        <v>306</v>
      </c>
      <c r="E341" s="229" t="s">
        <v>917</v>
      </c>
      <c r="F341" s="17" t="s">
        <v>244</v>
      </c>
      <c r="G341" s="144" t="s">
        <v>640</v>
      </c>
      <c r="H341" s="190">
        <v>299.89999999999998</v>
      </c>
      <c r="I341" s="190">
        <v>299.89999999999998</v>
      </c>
      <c r="J341" s="190">
        <v>299.89999999999998</v>
      </c>
    </row>
    <row r="342" spans="1:10" ht="84">
      <c r="A342" s="17"/>
      <c r="B342" s="19"/>
      <c r="C342" s="9" t="s">
        <v>26</v>
      </c>
      <c r="D342" s="187" t="s">
        <v>306</v>
      </c>
      <c r="E342" s="229" t="s">
        <v>918</v>
      </c>
      <c r="F342" s="192"/>
      <c r="G342" s="139" t="s">
        <v>912</v>
      </c>
      <c r="H342" s="190">
        <f>H343</f>
        <v>42687.322</v>
      </c>
      <c r="I342" s="190">
        <f t="shared" ref="I342:J343" si="111">I343</f>
        <v>42687.322</v>
      </c>
      <c r="J342" s="190">
        <f t="shared" si="111"/>
        <v>42687.322</v>
      </c>
    </row>
    <row r="343" spans="1:10" ht="48">
      <c r="A343" s="17"/>
      <c r="B343" s="19"/>
      <c r="C343" s="9" t="s">
        <v>26</v>
      </c>
      <c r="D343" s="187" t="s">
        <v>306</v>
      </c>
      <c r="E343" s="229" t="s">
        <v>919</v>
      </c>
      <c r="F343" s="192"/>
      <c r="G343" s="139" t="s">
        <v>913</v>
      </c>
      <c r="H343" s="190">
        <f>H344</f>
        <v>42687.322</v>
      </c>
      <c r="I343" s="190">
        <f t="shared" si="111"/>
        <v>42687.322</v>
      </c>
      <c r="J343" s="190">
        <f t="shared" si="111"/>
        <v>42687.322</v>
      </c>
    </row>
    <row r="344" spans="1:10" ht="48">
      <c r="A344" s="17"/>
      <c r="B344" s="19"/>
      <c r="C344" s="9" t="s">
        <v>26</v>
      </c>
      <c r="D344" s="187" t="s">
        <v>306</v>
      </c>
      <c r="E344" s="229" t="s">
        <v>919</v>
      </c>
      <c r="F344" s="25" t="s">
        <v>242</v>
      </c>
      <c r="G344" s="132" t="s">
        <v>654</v>
      </c>
      <c r="H344" s="190">
        <f>H345+H346</f>
        <v>42687.322</v>
      </c>
      <c r="I344" s="190">
        <f t="shared" ref="I344:J344" si="112">I345+I346</f>
        <v>42687.322</v>
      </c>
      <c r="J344" s="190">
        <f t="shared" si="112"/>
        <v>42687.322</v>
      </c>
    </row>
    <row r="345" spans="1:10" ht="24">
      <c r="A345" s="17"/>
      <c r="B345" s="19"/>
      <c r="C345" s="9" t="s">
        <v>26</v>
      </c>
      <c r="D345" s="187" t="s">
        <v>306</v>
      </c>
      <c r="E345" s="229" t="s">
        <v>919</v>
      </c>
      <c r="F345" s="17" t="s">
        <v>244</v>
      </c>
      <c r="G345" s="144" t="s">
        <v>640</v>
      </c>
      <c r="H345" s="190">
        <v>14296.659</v>
      </c>
      <c r="I345" s="190">
        <v>14296.659</v>
      </c>
      <c r="J345" s="190">
        <v>14296.659</v>
      </c>
    </row>
    <row r="346" spans="1:10" ht="24">
      <c r="A346" s="17"/>
      <c r="B346" s="19"/>
      <c r="C346" s="9" t="s">
        <v>26</v>
      </c>
      <c r="D346" s="187" t="s">
        <v>306</v>
      </c>
      <c r="E346" s="229" t="s">
        <v>919</v>
      </c>
      <c r="F346" s="17">
        <v>247</v>
      </c>
      <c r="G346" s="23" t="s">
        <v>680</v>
      </c>
      <c r="H346" s="190">
        <v>28390.663</v>
      </c>
      <c r="I346" s="190">
        <v>28390.663</v>
      </c>
      <c r="J346" s="190">
        <v>28390.663</v>
      </c>
    </row>
    <row r="347" spans="1:10" ht="60">
      <c r="A347" s="17"/>
      <c r="B347" s="19"/>
      <c r="C347" s="9" t="s">
        <v>26</v>
      </c>
      <c r="D347" s="187" t="s">
        <v>306</v>
      </c>
      <c r="E347" s="229" t="s">
        <v>920</v>
      </c>
      <c r="F347" s="192"/>
      <c r="G347" s="139" t="s">
        <v>914</v>
      </c>
      <c r="H347" s="190">
        <f>H348+H361</f>
        <v>35318.789999999994</v>
      </c>
      <c r="I347" s="190">
        <f t="shared" ref="I347:J347" si="113">I348+I361</f>
        <v>8703.7389999999996</v>
      </c>
      <c r="J347" s="190">
        <f t="shared" si="113"/>
        <v>8703.7389999999996</v>
      </c>
    </row>
    <row r="348" spans="1:10" ht="48">
      <c r="A348" s="17"/>
      <c r="B348" s="19"/>
      <c r="C348" s="9" t="s">
        <v>26</v>
      </c>
      <c r="D348" s="187" t="s">
        <v>306</v>
      </c>
      <c r="E348" s="229" t="s">
        <v>921</v>
      </c>
      <c r="F348" s="192"/>
      <c r="G348" s="139" t="s">
        <v>915</v>
      </c>
      <c r="H348" s="190">
        <f>H349+H352+H355+H358</f>
        <v>23703.738999999998</v>
      </c>
      <c r="I348" s="190">
        <f t="shared" ref="I348:J348" si="114">I349+I352+I355+I358</f>
        <v>8703.7389999999996</v>
      </c>
      <c r="J348" s="190">
        <f t="shared" si="114"/>
        <v>8703.7389999999996</v>
      </c>
    </row>
    <row r="349" spans="1:10" ht="36">
      <c r="A349" s="17"/>
      <c r="B349" s="19"/>
      <c r="C349" s="9" t="s">
        <v>26</v>
      </c>
      <c r="D349" s="187" t="s">
        <v>306</v>
      </c>
      <c r="E349" s="229" t="s">
        <v>922</v>
      </c>
      <c r="F349" s="192"/>
      <c r="G349" s="139" t="s">
        <v>916</v>
      </c>
      <c r="H349" s="190">
        <f>H350</f>
        <v>1634.85</v>
      </c>
      <c r="I349" s="190">
        <f t="shared" ref="I349:J349" si="115">I350</f>
        <v>1634.85</v>
      </c>
      <c r="J349" s="190">
        <f t="shared" si="115"/>
        <v>1634.85</v>
      </c>
    </row>
    <row r="350" spans="1:10" ht="48">
      <c r="A350" s="17"/>
      <c r="B350" s="19"/>
      <c r="C350" s="9" t="s">
        <v>26</v>
      </c>
      <c r="D350" s="187" t="s">
        <v>306</v>
      </c>
      <c r="E350" s="229" t="s">
        <v>922</v>
      </c>
      <c r="F350" s="25" t="s">
        <v>242</v>
      </c>
      <c r="G350" s="132" t="s">
        <v>654</v>
      </c>
      <c r="H350" s="190">
        <f>H351</f>
        <v>1634.85</v>
      </c>
      <c r="I350" s="190">
        <f t="shared" ref="I350:J350" si="116">I351</f>
        <v>1634.85</v>
      </c>
      <c r="J350" s="190">
        <f t="shared" si="116"/>
        <v>1634.85</v>
      </c>
    </row>
    <row r="351" spans="1:10" ht="24">
      <c r="A351" s="17"/>
      <c r="B351" s="19"/>
      <c r="C351" s="9" t="s">
        <v>26</v>
      </c>
      <c r="D351" s="187" t="s">
        <v>306</v>
      </c>
      <c r="E351" s="229" t="s">
        <v>922</v>
      </c>
      <c r="F351" s="17" t="s">
        <v>244</v>
      </c>
      <c r="G351" s="144" t="s">
        <v>640</v>
      </c>
      <c r="H351" s="190">
        <v>1634.85</v>
      </c>
      <c r="I351" s="190">
        <v>1634.85</v>
      </c>
      <c r="J351" s="190">
        <v>1634.85</v>
      </c>
    </row>
    <row r="352" spans="1:10" ht="60">
      <c r="A352" s="17"/>
      <c r="B352" s="19"/>
      <c r="C352" s="9" t="s">
        <v>26</v>
      </c>
      <c r="D352" s="187" t="s">
        <v>306</v>
      </c>
      <c r="E352" s="229" t="s">
        <v>923</v>
      </c>
      <c r="F352" s="192"/>
      <c r="G352" s="139" t="s">
        <v>966</v>
      </c>
      <c r="H352" s="190">
        <f>H353</f>
        <v>15000</v>
      </c>
      <c r="I352" s="190">
        <f t="shared" ref="I352:J353" si="117">I353</f>
        <v>0</v>
      </c>
      <c r="J352" s="190">
        <f t="shared" si="117"/>
        <v>0</v>
      </c>
    </row>
    <row r="353" spans="1:10" ht="48">
      <c r="A353" s="17"/>
      <c r="B353" s="19"/>
      <c r="C353" s="9" t="s">
        <v>26</v>
      </c>
      <c r="D353" s="187" t="s">
        <v>306</v>
      </c>
      <c r="E353" s="229" t="s">
        <v>923</v>
      </c>
      <c r="F353" s="25" t="s">
        <v>242</v>
      </c>
      <c r="G353" s="132" t="s">
        <v>654</v>
      </c>
      <c r="H353" s="190">
        <f>H354</f>
        <v>15000</v>
      </c>
      <c r="I353" s="190">
        <f t="shared" si="117"/>
        <v>0</v>
      </c>
      <c r="J353" s="190">
        <f t="shared" si="117"/>
        <v>0</v>
      </c>
    </row>
    <row r="354" spans="1:10" ht="24">
      <c r="A354" s="17"/>
      <c r="B354" s="19"/>
      <c r="C354" s="9" t="s">
        <v>26</v>
      </c>
      <c r="D354" s="187" t="s">
        <v>306</v>
      </c>
      <c r="E354" s="229" t="s">
        <v>923</v>
      </c>
      <c r="F354" s="17" t="s">
        <v>244</v>
      </c>
      <c r="G354" s="144" t="s">
        <v>640</v>
      </c>
      <c r="H354" s="190">
        <v>15000</v>
      </c>
      <c r="I354" s="190">
        <v>0</v>
      </c>
      <c r="J354" s="190">
        <v>0</v>
      </c>
    </row>
    <row r="355" spans="1:10" ht="36">
      <c r="A355" s="17"/>
      <c r="B355" s="19"/>
      <c r="C355" s="9" t="s">
        <v>26</v>
      </c>
      <c r="D355" s="187" t="s">
        <v>306</v>
      </c>
      <c r="E355" s="229" t="s">
        <v>959</v>
      </c>
      <c r="F355" s="192"/>
      <c r="G355" s="144" t="s">
        <v>957</v>
      </c>
      <c r="H355" s="190">
        <f>H356</f>
        <v>6998.2</v>
      </c>
      <c r="I355" s="190">
        <f t="shared" ref="I355:J356" si="118">I356</f>
        <v>6998.2</v>
      </c>
      <c r="J355" s="190">
        <f t="shared" si="118"/>
        <v>6998.2</v>
      </c>
    </row>
    <row r="356" spans="1:10" ht="48">
      <c r="A356" s="17"/>
      <c r="B356" s="19"/>
      <c r="C356" s="9" t="s">
        <v>26</v>
      </c>
      <c r="D356" s="187" t="s">
        <v>306</v>
      </c>
      <c r="E356" s="229" t="s">
        <v>959</v>
      </c>
      <c r="F356" s="25" t="s">
        <v>242</v>
      </c>
      <c r="G356" s="132" t="s">
        <v>654</v>
      </c>
      <c r="H356" s="190">
        <f>H357</f>
        <v>6998.2</v>
      </c>
      <c r="I356" s="190">
        <f t="shared" si="118"/>
        <v>6998.2</v>
      </c>
      <c r="J356" s="190">
        <f t="shared" si="118"/>
        <v>6998.2</v>
      </c>
    </row>
    <row r="357" spans="1:10" ht="24">
      <c r="A357" s="17"/>
      <c r="B357" s="19"/>
      <c r="C357" s="9" t="s">
        <v>26</v>
      </c>
      <c r="D357" s="187" t="s">
        <v>306</v>
      </c>
      <c r="E357" s="229" t="s">
        <v>959</v>
      </c>
      <c r="F357" s="17" t="s">
        <v>244</v>
      </c>
      <c r="G357" s="144" t="s">
        <v>640</v>
      </c>
      <c r="H357" s="190">
        <v>6998.2</v>
      </c>
      <c r="I357" s="190">
        <v>6998.2</v>
      </c>
      <c r="J357" s="190">
        <v>6998.2</v>
      </c>
    </row>
    <row r="358" spans="1:10" ht="60">
      <c r="A358" s="17"/>
      <c r="B358" s="19"/>
      <c r="C358" s="9" t="s">
        <v>26</v>
      </c>
      <c r="D358" s="187" t="s">
        <v>306</v>
      </c>
      <c r="E358" s="229" t="s">
        <v>960</v>
      </c>
      <c r="F358" s="192"/>
      <c r="G358" s="144" t="s">
        <v>958</v>
      </c>
      <c r="H358" s="190">
        <f>H359</f>
        <v>70.688999999999993</v>
      </c>
      <c r="I358" s="190">
        <f t="shared" ref="I358:J358" si="119">I359</f>
        <v>70.688999999999993</v>
      </c>
      <c r="J358" s="190">
        <f t="shared" si="119"/>
        <v>70.688999999999993</v>
      </c>
    </row>
    <row r="359" spans="1:10" ht="48">
      <c r="A359" s="17"/>
      <c r="B359" s="19"/>
      <c r="C359" s="9" t="s">
        <v>26</v>
      </c>
      <c r="D359" s="187" t="s">
        <v>306</v>
      </c>
      <c r="E359" s="229" t="s">
        <v>960</v>
      </c>
      <c r="F359" s="25" t="s">
        <v>242</v>
      </c>
      <c r="G359" s="132" t="s">
        <v>654</v>
      </c>
      <c r="H359" s="190">
        <f>H360</f>
        <v>70.688999999999993</v>
      </c>
      <c r="I359" s="190">
        <f t="shared" ref="I359:J359" si="120">I360</f>
        <v>70.688999999999993</v>
      </c>
      <c r="J359" s="190">
        <f t="shared" si="120"/>
        <v>70.688999999999993</v>
      </c>
    </row>
    <row r="360" spans="1:10" ht="24">
      <c r="A360" s="17"/>
      <c r="B360" s="19"/>
      <c r="C360" s="9" t="s">
        <v>26</v>
      </c>
      <c r="D360" s="187" t="s">
        <v>306</v>
      </c>
      <c r="E360" s="229" t="s">
        <v>960</v>
      </c>
      <c r="F360" s="17" t="s">
        <v>244</v>
      </c>
      <c r="G360" s="144" t="s">
        <v>640</v>
      </c>
      <c r="H360" s="190">
        <v>70.688999999999993</v>
      </c>
      <c r="I360" s="190">
        <v>70.688999999999993</v>
      </c>
      <c r="J360" s="190">
        <v>70.688999999999993</v>
      </c>
    </row>
    <row r="361" spans="1:10" ht="60">
      <c r="A361" s="17"/>
      <c r="B361" s="19"/>
      <c r="C361" s="9" t="s">
        <v>26</v>
      </c>
      <c r="D361" s="187" t="s">
        <v>306</v>
      </c>
      <c r="E361" s="229" t="s">
        <v>926</v>
      </c>
      <c r="F361" s="192"/>
      <c r="G361" s="139" t="s">
        <v>1035</v>
      </c>
      <c r="H361" s="190">
        <f>H362</f>
        <v>11615.050999999999</v>
      </c>
      <c r="I361" s="190">
        <f t="shared" ref="I361:J363" si="121">I362</f>
        <v>0</v>
      </c>
      <c r="J361" s="190">
        <f t="shared" si="121"/>
        <v>0</v>
      </c>
    </row>
    <row r="362" spans="1:10" ht="36">
      <c r="A362" s="17"/>
      <c r="B362" s="19"/>
      <c r="C362" s="9" t="s">
        <v>26</v>
      </c>
      <c r="D362" s="187" t="s">
        <v>306</v>
      </c>
      <c r="E362" s="229" t="s">
        <v>927</v>
      </c>
      <c r="F362" s="192"/>
      <c r="G362" s="139" t="s">
        <v>924</v>
      </c>
      <c r="H362" s="190">
        <f>H363</f>
        <v>11615.050999999999</v>
      </c>
      <c r="I362" s="190">
        <f t="shared" si="121"/>
        <v>0</v>
      </c>
      <c r="J362" s="190">
        <f t="shared" si="121"/>
        <v>0</v>
      </c>
    </row>
    <row r="363" spans="1:10" ht="48">
      <c r="A363" s="17"/>
      <c r="B363" s="19"/>
      <c r="C363" s="9" t="s">
        <v>26</v>
      </c>
      <c r="D363" s="187" t="s">
        <v>306</v>
      </c>
      <c r="E363" s="229" t="s">
        <v>927</v>
      </c>
      <c r="F363" s="25" t="s">
        <v>242</v>
      </c>
      <c r="G363" s="132" t="s">
        <v>654</v>
      </c>
      <c r="H363" s="190">
        <f>H364</f>
        <v>11615.050999999999</v>
      </c>
      <c r="I363" s="190">
        <f t="shared" si="121"/>
        <v>0</v>
      </c>
      <c r="J363" s="190">
        <f t="shared" si="121"/>
        <v>0</v>
      </c>
    </row>
    <row r="364" spans="1:10" ht="24">
      <c r="A364" s="17"/>
      <c r="B364" s="19"/>
      <c r="C364" s="9" t="s">
        <v>26</v>
      </c>
      <c r="D364" s="187" t="s">
        <v>306</v>
      </c>
      <c r="E364" s="229" t="s">
        <v>927</v>
      </c>
      <c r="F364" s="17" t="s">
        <v>244</v>
      </c>
      <c r="G364" s="144" t="s">
        <v>640</v>
      </c>
      <c r="H364" s="190">
        <v>11615.050999999999</v>
      </c>
      <c r="I364" s="190">
        <v>0</v>
      </c>
      <c r="J364" s="190">
        <v>0</v>
      </c>
    </row>
    <row r="365" spans="1:10" ht="24">
      <c r="A365" s="17"/>
      <c r="B365" s="19"/>
      <c r="C365" s="9" t="s">
        <v>26</v>
      </c>
      <c r="D365" s="187" t="s">
        <v>306</v>
      </c>
      <c r="E365" s="178" t="s">
        <v>931</v>
      </c>
      <c r="F365" s="192"/>
      <c r="G365" s="139" t="s">
        <v>706</v>
      </c>
      <c r="H365" s="190">
        <f>H366</f>
        <v>45541.925000000003</v>
      </c>
      <c r="I365" s="190">
        <f t="shared" ref="I365:J365" si="122">I366</f>
        <v>41905.573000000004</v>
      </c>
      <c r="J365" s="190">
        <f t="shared" si="122"/>
        <v>41905.573000000004</v>
      </c>
    </row>
    <row r="366" spans="1:10" ht="36">
      <c r="A366" s="17"/>
      <c r="B366" s="19"/>
      <c r="C366" s="9" t="s">
        <v>26</v>
      </c>
      <c r="D366" s="187" t="s">
        <v>306</v>
      </c>
      <c r="E366" s="229" t="s">
        <v>930</v>
      </c>
      <c r="F366" s="192"/>
      <c r="G366" s="139" t="s">
        <v>955</v>
      </c>
      <c r="H366" s="190">
        <f>H367+H374</f>
        <v>45541.925000000003</v>
      </c>
      <c r="I366" s="190">
        <f t="shared" ref="I366:J366" si="123">I367</f>
        <v>41905.573000000004</v>
      </c>
      <c r="J366" s="190">
        <f t="shared" si="123"/>
        <v>41905.573000000004</v>
      </c>
    </row>
    <row r="367" spans="1:10" ht="36">
      <c r="A367" s="17"/>
      <c r="B367" s="19"/>
      <c r="C367" s="9" t="s">
        <v>26</v>
      </c>
      <c r="D367" s="187" t="s">
        <v>306</v>
      </c>
      <c r="E367" s="229" t="s">
        <v>932</v>
      </c>
      <c r="F367" s="192"/>
      <c r="G367" s="139" t="s">
        <v>373</v>
      </c>
      <c r="H367" s="190">
        <f>H368+H371</f>
        <v>41905.573000000004</v>
      </c>
      <c r="I367" s="190">
        <f t="shared" ref="I367:J367" si="124">I368+I371</f>
        <v>41905.573000000004</v>
      </c>
      <c r="J367" s="190">
        <f t="shared" si="124"/>
        <v>41905.573000000004</v>
      </c>
    </row>
    <row r="368" spans="1:10" ht="120">
      <c r="A368" s="17"/>
      <c r="B368" s="19"/>
      <c r="C368" s="9" t="s">
        <v>26</v>
      </c>
      <c r="D368" s="187" t="s">
        <v>306</v>
      </c>
      <c r="E368" s="229" t="s">
        <v>932</v>
      </c>
      <c r="F368" s="25" t="s">
        <v>543</v>
      </c>
      <c r="G368" s="132" t="s">
        <v>544</v>
      </c>
      <c r="H368" s="190">
        <f>H369+H370</f>
        <v>34576.641000000003</v>
      </c>
      <c r="I368" s="190">
        <f t="shared" ref="I368:J368" si="125">I369+I370</f>
        <v>34576.641000000003</v>
      </c>
      <c r="J368" s="190">
        <f t="shared" si="125"/>
        <v>34576.641000000003</v>
      </c>
    </row>
    <row r="369" spans="1:10" ht="24">
      <c r="A369" s="17"/>
      <c r="B369" s="19"/>
      <c r="C369" s="9" t="s">
        <v>26</v>
      </c>
      <c r="D369" s="187" t="s">
        <v>306</v>
      </c>
      <c r="E369" s="229" t="s">
        <v>932</v>
      </c>
      <c r="F369" s="26" t="s">
        <v>550</v>
      </c>
      <c r="G369" s="136" t="s">
        <v>644</v>
      </c>
      <c r="H369" s="190">
        <v>26556.560000000001</v>
      </c>
      <c r="I369" s="190">
        <v>26556.560000000001</v>
      </c>
      <c r="J369" s="190">
        <v>26556.560000000001</v>
      </c>
    </row>
    <row r="370" spans="1:10" ht="60">
      <c r="A370" s="17"/>
      <c r="B370" s="19"/>
      <c r="C370" s="9" t="s">
        <v>26</v>
      </c>
      <c r="D370" s="187" t="s">
        <v>306</v>
      </c>
      <c r="E370" s="229" t="s">
        <v>932</v>
      </c>
      <c r="F370" s="26">
        <v>119</v>
      </c>
      <c r="G370" s="136" t="s">
        <v>651</v>
      </c>
      <c r="H370" s="190">
        <v>8020.0810000000001</v>
      </c>
      <c r="I370" s="190">
        <v>8020.0810000000001</v>
      </c>
      <c r="J370" s="190">
        <v>8020.0810000000001</v>
      </c>
    </row>
    <row r="371" spans="1:10" ht="48">
      <c r="A371" s="17"/>
      <c r="B371" s="19"/>
      <c r="C371" s="9" t="s">
        <v>26</v>
      </c>
      <c r="D371" s="187" t="s">
        <v>306</v>
      </c>
      <c r="E371" s="229" t="s">
        <v>932</v>
      </c>
      <c r="F371" s="25" t="s">
        <v>242</v>
      </c>
      <c r="G371" s="132" t="s">
        <v>654</v>
      </c>
      <c r="H371" s="190">
        <f>H372+H373</f>
        <v>7328.9320000000007</v>
      </c>
      <c r="I371" s="190">
        <f t="shared" ref="I371:J371" si="126">I372+I373</f>
        <v>7328.9320000000007</v>
      </c>
      <c r="J371" s="190">
        <f t="shared" si="126"/>
        <v>7328.9320000000007</v>
      </c>
    </row>
    <row r="372" spans="1:10" ht="24">
      <c r="A372" s="17"/>
      <c r="B372" s="19"/>
      <c r="C372" s="9" t="s">
        <v>26</v>
      </c>
      <c r="D372" s="187" t="s">
        <v>306</v>
      </c>
      <c r="E372" s="229" t="s">
        <v>932</v>
      </c>
      <c r="F372" s="17" t="s">
        <v>244</v>
      </c>
      <c r="G372" s="144" t="s">
        <v>640</v>
      </c>
      <c r="H372" s="190">
        <v>4800.8320000000003</v>
      </c>
      <c r="I372" s="190">
        <v>4800.8320000000003</v>
      </c>
      <c r="J372" s="190">
        <v>4800.8320000000003</v>
      </c>
    </row>
    <row r="373" spans="1:10" ht="24">
      <c r="A373" s="17"/>
      <c r="B373" s="19"/>
      <c r="C373" s="9" t="s">
        <v>26</v>
      </c>
      <c r="D373" s="187" t="s">
        <v>306</v>
      </c>
      <c r="E373" s="229" t="s">
        <v>932</v>
      </c>
      <c r="F373" s="17">
        <v>247</v>
      </c>
      <c r="G373" s="23" t="s">
        <v>680</v>
      </c>
      <c r="H373" s="190">
        <v>2528.1</v>
      </c>
      <c r="I373" s="190">
        <v>2528.1</v>
      </c>
      <c r="J373" s="190">
        <v>2528.1</v>
      </c>
    </row>
    <row r="374" spans="1:10" ht="48">
      <c r="A374" s="17"/>
      <c r="B374" s="19"/>
      <c r="C374" s="9" t="s">
        <v>26</v>
      </c>
      <c r="D374" s="187" t="s">
        <v>306</v>
      </c>
      <c r="E374" s="229" t="s">
        <v>933</v>
      </c>
      <c r="F374" s="193"/>
      <c r="G374" s="142" t="s">
        <v>764</v>
      </c>
      <c r="H374" s="156">
        <f>H375+H378</f>
        <v>3636.3519999999999</v>
      </c>
      <c r="I374" s="156">
        <f t="shared" ref="I374:J374" si="127">I375+I378</f>
        <v>0</v>
      </c>
      <c r="J374" s="156">
        <f t="shared" si="127"/>
        <v>0</v>
      </c>
    </row>
    <row r="375" spans="1:10" ht="120">
      <c r="A375" s="17"/>
      <c r="B375" s="19"/>
      <c r="C375" s="9" t="s">
        <v>26</v>
      </c>
      <c r="D375" s="187" t="s">
        <v>306</v>
      </c>
      <c r="E375" s="229"/>
      <c r="F375" s="25" t="s">
        <v>543</v>
      </c>
      <c r="G375" s="132" t="s">
        <v>544</v>
      </c>
      <c r="H375" s="190">
        <f>H376+H377</f>
        <v>1885.7489999999998</v>
      </c>
      <c r="I375" s="190">
        <f t="shared" ref="I375:J375" si="128">I376+I377</f>
        <v>0</v>
      </c>
      <c r="J375" s="190">
        <f t="shared" si="128"/>
        <v>0</v>
      </c>
    </row>
    <row r="376" spans="1:10" ht="24">
      <c r="A376" s="17"/>
      <c r="B376" s="19"/>
      <c r="C376" s="9" t="s">
        <v>26</v>
      </c>
      <c r="D376" s="187" t="s">
        <v>306</v>
      </c>
      <c r="E376" s="229" t="s">
        <v>933</v>
      </c>
      <c r="F376" s="26" t="s">
        <v>550</v>
      </c>
      <c r="G376" s="136" t="s">
        <v>644</v>
      </c>
      <c r="H376" s="190">
        <v>1448.3489999999999</v>
      </c>
      <c r="I376" s="190">
        <v>0</v>
      </c>
      <c r="J376" s="190">
        <v>0</v>
      </c>
    </row>
    <row r="377" spans="1:10" ht="60">
      <c r="A377" s="17"/>
      <c r="B377" s="19"/>
      <c r="C377" s="9" t="s">
        <v>26</v>
      </c>
      <c r="D377" s="187" t="s">
        <v>306</v>
      </c>
      <c r="E377" s="229" t="s">
        <v>933</v>
      </c>
      <c r="F377" s="26">
        <v>119</v>
      </c>
      <c r="G377" s="136" t="s">
        <v>651</v>
      </c>
      <c r="H377" s="190">
        <v>437.4</v>
      </c>
      <c r="I377" s="190">
        <v>0</v>
      </c>
      <c r="J377" s="190">
        <v>0</v>
      </c>
    </row>
    <row r="378" spans="1:10" ht="60">
      <c r="A378" s="17"/>
      <c r="B378" s="19"/>
      <c r="C378" s="9" t="s">
        <v>26</v>
      </c>
      <c r="D378" s="187" t="s">
        <v>306</v>
      </c>
      <c r="E378" s="229" t="s">
        <v>933</v>
      </c>
      <c r="F378" s="25" t="s">
        <v>282</v>
      </c>
      <c r="G378" s="132" t="s">
        <v>641</v>
      </c>
      <c r="H378" s="190">
        <f>H379</f>
        <v>1750.6030000000001</v>
      </c>
      <c r="I378" s="190">
        <f t="shared" ref="I378:J378" si="129">I379</f>
        <v>0</v>
      </c>
      <c r="J378" s="190">
        <f t="shared" si="129"/>
        <v>0</v>
      </c>
    </row>
    <row r="379" spans="1:10" ht="108">
      <c r="A379" s="17"/>
      <c r="B379" s="19"/>
      <c r="C379" s="9" t="s">
        <v>26</v>
      </c>
      <c r="D379" s="187" t="s">
        <v>306</v>
      </c>
      <c r="E379" s="229" t="s">
        <v>933</v>
      </c>
      <c r="F379" s="17" t="s">
        <v>285</v>
      </c>
      <c r="G379" s="23" t="s">
        <v>621</v>
      </c>
      <c r="H379" s="190">
        <v>1750.6030000000001</v>
      </c>
      <c r="I379" s="190">
        <v>0</v>
      </c>
      <c r="J379" s="190">
        <v>0</v>
      </c>
    </row>
    <row r="380" spans="1:10" ht="36">
      <c r="A380" s="17"/>
      <c r="B380" s="19"/>
      <c r="C380" s="92" t="s">
        <v>26</v>
      </c>
      <c r="D380" s="92" t="s">
        <v>26</v>
      </c>
      <c r="E380" s="194"/>
      <c r="F380" s="195"/>
      <c r="G380" s="196" t="s">
        <v>779</v>
      </c>
      <c r="H380" s="197">
        <f>H381</f>
        <v>24722.436000000002</v>
      </c>
      <c r="I380" s="197">
        <f t="shared" ref="I380:J380" si="130">I381</f>
        <v>24722.436000000002</v>
      </c>
      <c r="J380" s="197">
        <f t="shared" si="130"/>
        <v>24722.436000000002</v>
      </c>
    </row>
    <row r="381" spans="1:10" ht="96">
      <c r="A381" s="17"/>
      <c r="B381" s="19"/>
      <c r="C381" s="9" t="s">
        <v>26</v>
      </c>
      <c r="D381" s="102" t="s">
        <v>26</v>
      </c>
      <c r="E381" s="179" t="s">
        <v>257</v>
      </c>
      <c r="F381" s="174"/>
      <c r="G381" s="175" t="s">
        <v>967</v>
      </c>
      <c r="H381" s="198">
        <f>H382</f>
        <v>24722.436000000002</v>
      </c>
      <c r="I381" s="198">
        <f t="shared" ref="I381:J381" si="131">I382</f>
        <v>24722.436000000002</v>
      </c>
      <c r="J381" s="198">
        <f t="shared" si="131"/>
        <v>24722.436000000002</v>
      </c>
    </row>
    <row r="382" spans="1:10" ht="24">
      <c r="A382" s="17"/>
      <c r="B382" s="19"/>
      <c r="C382" s="9" t="s">
        <v>26</v>
      </c>
      <c r="D382" s="9" t="s">
        <v>26</v>
      </c>
      <c r="E382" s="9" t="s">
        <v>787</v>
      </c>
      <c r="F382" s="17"/>
      <c r="G382" s="23" t="s">
        <v>706</v>
      </c>
      <c r="H382" s="156">
        <f>H383</f>
        <v>24722.436000000002</v>
      </c>
      <c r="I382" s="156">
        <f>I383</f>
        <v>24722.436000000002</v>
      </c>
      <c r="J382" s="156">
        <f>J383</f>
        <v>24722.436000000002</v>
      </c>
    </row>
    <row r="383" spans="1:10" ht="36">
      <c r="A383" s="17"/>
      <c r="B383" s="19"/>
      <c r="C383" s="9" t="s">
        <v>26</v>
      </c>
      <c r="D383" s="9" t="s">
        <v>26</v>
      </c>
      <c r="E383" s="178" t="s">
        <v>788</v>
      </c>
      <c r="F383" s="17"/>
      <c r="G383" s="23" t="s">
        <v>955</v>
      </c>
      <c r="H383" s="156">
        <f>H384+H389+H393</f>
        <v>24722.436000000002</v>
      </c>
      <c r="I383" s="156">
        <f>I384+I389+I393</f>
        <v>24722.436000000002</v>
      </c>
      <c r="J383" s="156">
        <f>J384+J389+J393</f>
        <v>24722.436000000002</v>
      </c>
    </row>
    <row r="384" spans="1:10" ht="72">
      <c r="A384" s="17"/>
      <c r="B384" s="19"/>
      <c r="C384" s="9" t="s">
        <v>26</v>
      </c>
      <c r="D384" s="9" t="s">
        <v>26</v>
      </c>
      <c r="E384" s="177" t="s">
        <v>883</v>
      </c>
      <c r="F384" s="17"/>
      <c r="G384" s="23" t="s">
        <v>857</v>
      </c>
      <c r="H384" s="156">
        <f>H385</f>
        <v>4587.4059999999999</v>
      </c>
      <c r="I384" s="156">
        <f>I385</f>
        <v>4587.4059999999999</v>
      </c>
      <c r="J384" s="156">
        <f>J385</f>
        <v>4587.4059999999999</v>
      </c>
    </row>
    <row r="385" spans="1:10" ht="120">
      <c r="A385" s="17"/>
      <c r="B385" s="19"/>
      <c r="C385" s="9" t="s">
        <v>26</v>
      </c>
      <c r="D385" s="9" t="s">
        <v>26</v>
      </c>
      <c r="E385" s="178" t="s">
        <v>883</v>
      </c>
      <c r="F385" s="25" t="s">
        <v>543</v>
      </c>
      <c r="G385" s="132" t="s">
        <v>544</v>
      </c>
      <c r="H385" s="156">
        <f>H386+H387+H388</f>
        <v>4587.4059999999999</v>
      </c>
      <c r="I385" s="156">
        <f>I386+I387+I388</f>
        <v>4587.4059999999999</v>
      </c>
      <c r="J385" s="156">
        <f>J386+J387+J388</f>
        <v>4587.4059999999999</v>
      </c>
    </row>
    <row r="386" spans="1:10" ht="36">
      <c r="A386" s="17"/>
      <c r="B386" s="19"/>
      <c r="C386" s="9" t="s">
        <v>26</v>
      </c>
      <c r="D386" s="9" t="s">
        <v>26</v>
      </c>
      <c r="E386" s="178" t="s">
        <v>883</v>
      </c>
      <c r="F386" s="26" t="s">
        <v>545</v>
      </c>
      <c r="G386" s="136" t="s">
        <v>170</v>
      </c>
      <c r="H386" s="156">
        <v>2773.3560000000002</v>
      </c>
      <c r="I386" s="156">
        <v>2773.3560000000002</v>
      </c>
      <c r="J386" s="156">
        <v>2773.3560000000002</v>
      </c>
    </row>
    <row r="387" spans="1:10" ht="60">
      <c r="A387" s="17"/>
      <c r="B387" s="19"/>
      <c r="C387" s="9" t="s">
        <v>26</v>
      </c>
      <c r="D387" s="9" t="s">
        <v>26</v>
      </c>
      <c r="E387" s="178" t="s">
        <v>883</v>
      </c>
      <c r="F387" s="26" t="s">
        <v>546</v>
      </c>
      <c r="G387" s="136" t="s">
        <v>171</v>
      </c>
      <c r="H387" s="156">
        <v>750</v>
      </c>
      <c r="I387" s="156">
        <v>750</v>
      </c>
      <c r="J387" s="156">
        <v>750</v>
      </c>
    </row>
    <row r="388" spans="1:10" ht="72">
      <c r="A388" s="17"/>
      <c r="B388" s="19"/>
      <c r="C388" s="9" t="s">
        <v>26</v>
      </c>
      <c r="D388" s="9" t="s">
        <v>26</v>
      </c>
      <c r="E388" s="178" t="s">
        <v>883</v>
      </c>
      <c r="F388" s="26">
        <v>129</v>
      </c>
      <c r="G388" s="136" t="s">
        <v>172</v>
      </c>
      <c r="H388" s="156">
        <v>1064.05</v>
      </c>
      <c r="I388" s="156">
        <v>1064.05</v>
      </c>
      <c r="J388" s="156">
        <v>1064.05</v>
      </c>
    </row>
    <row r="389" spans="1:10" ht="72">
      <c r="A389" s="17"/>
      <c r="B389" s="19"/>
      <c r="C389" s="9" t="s">
        <v>26</v>
      </c>
      <c r="D389" s="9" t="s">
        <v>26</v>
      </c>
      <c r="E389" s="178" t="s">
        <v>884</v>
      </c>
      <c r="F389" s="26"/>
      <c r="G389" s="136" t="s">
        <v>718</v>
      </c>
      <c r="H389" s="156">
        <f>H390</f>
        <v>8090.1030000000001</v>
      </c>
      <c r="I389" s="156">
        <f>I390</f>
        <v>8090.1030000000001</v>
      </c>
      <c r="J389" s="156">
        <f>J390</f>
        <v>8090.1030000000001</v>
      </c>
    </row>
    <row r="390" spans="1:10" ht="120">
      <c r="A390" s="17"/>
      <c r="B390" s="19"/>
      <c r="C390" s="9" t="s">
        <v>26</v>
      </c>
      <c r="D390" s="9" t="s">
        <v>26</v>
      </c>
      <c r="E390" s="178" t="s">
        <v>884</v>
      </c>
      <c r="F390" s="25" t="s">
        <v>543</v>
      </c>
      <c r="G390" s="132" t="s">
        <v>544</v>
      </c>
      <c r="H390" s="156">
        <f>H391+H392</f>
        <v>8090.1030000000001</v>
      </c>
      <c r="I390" s="156">
        <f>I391+I392</f>
        <v>8090.1030000000001</v>
      </c>
      <c r="J390" s="156">
        <f>J391+J392</f>
        <v>8090.1030000000001</v>
      </c>
    </row>
    <row r="391" spans="1:10" ht="36">
      <c r="A391" s="17"/>
      <c r="B391" s="19"/>
      <c r="C391" s="9" t="s">
        <v>26</v>
      </c>
      <c r="D391" s="9" t="s">
        <v>26</v>
      </c>
      <c r="E391" s="178" t="s">
        <v>884</v>
      </c>
      <c r="F391" s="26" t="s">
        <v>545</v>
      </c>
      <c r="G391" s="136" t="s">
        <v>170</v>
      </c>
      <c r="H391" s="156">
        <v>6213.5969999999998</v>
      </c>
      <c r="I391" s="156">
        <v>6213.5969999999998</v>
      </c>
      <c r="J391" s="156">
        <v>6213.5969999999998</v>
      </c>
    </row>
    <row r="392" spans="1:10" ht="72">
      <c r="A392" s="17"/>
      <c r="B392" s="19"/>
      <c r="C392" s="9" t="s">
        <v>26</v>
      </c>
      <c r="D392" s="9" t="s">
        <v>26</v>
      </c>
      <c r="E392" s="178" t="s">
        <v>884</v>
      </c>
      <c r="F392" s="26">
        <v>129</v>
      </c>
      <c r="G392" s="136" t="s">
        <v>172</v>
      </c>
      <c r="H392" s="156">
        <v>1876.5060000000001</v>
      </c>
      <c r="I392" s="156">
        <v>1876.5060000000001</v>
      </c>
      <c r="J392" s="156">
        <v>1876.5060000000001</v>
      </c>
    </row>
    <row r="393" spans="1:10" ht="36">
      <c r="A393" s="17"/>
      <c r="B393" s="19"/>
      <c r="C393" s="9" t="s">
        <v>26</v>
      </c>
      <c r="D393" s="9" t="s">
        <v>26</v>
      </c>
      <c r="E393" s="178" t="s">
        <v>885</v>
      </c>
      <c r="F393" s="26"/>
      <c r="G393" s="139" t="s">
        <v>373</v>
      </c>
      <c r="H393" s="156">
        <f>H394+H397</f>
        <v>12044.927</v>
      </c>
      <c r="I393" s="156">
        <f>I394+I397</f>
        <v>12044.927</v>
      </c>
      <c r="J393" s="156">
        <f>J394+J397</f>
        <v>12044.927</v>
      </c>
    </row>
    <row r="394" spans="1:10" ht="120">
      <c r="A394" s="17"/>
      <c r="B394" s="19"/>
      <c r="C394" s="9" t="s">
        <v>26</v>
      </c>
      <c r="D394" s="9" t="s">
        <v>26</v>
      </c>
      <c r="E394" s="178" t="s">
        <v>885</v>
      </c>
      <c r="F394" s="25" t="s">
        <v>543</v>
      </c>
      <c r="G394" s="132" t="s">
        <v>544</v>
      </c>
      <c r="H394" s="156">
        <f>H395+H396</f>
        <v>11920.951999999999</v>
      </c>
      <c r="I394" s="156">
        <f>I395+I396</f>
        <v>11920.951999999999</v>
      </c>
      <c r="J394" s="156">
        <f>J395+J396</f>
        <v>11920.951999999999</v>
      </c>
    </row>
    <row r="395" spans="1:10" ht="24">
      <c r="A395" s="17"/>
      <c r="B395" s="19"/>
      <c r="C395" s="9" t="s">
        <v>26</v>
      </c>
      <c r="D395" s="9" t="s">
        <v>26</v>
      </c>
      <c r="E395" s="178" t="s">
        <v>885</v>
      </c>
      <c r="F395" s="26" t="s">
        <v>550</v>
      </c>
      <c r="G395" s="136" t="s">
        <v>644</v>
      </c>
      <c r="H395" s="156">
        <v>9155.8819999999996</v>
      </c>
      <c r="I395" s="156">
        <v>9155.8819999999996</v>
      </c>
      <c r="J395" s="156">
        <v>9155.8819999999996</v>
      </c>
    </row>
    <row r="396" spans="1:10" ht="60">
      <c r="A396" s="17"/>
      <c r="B396" s="19"/>
      <c r="C396" s="9" t="s">
        <v>26</v>
      </c>
      <c r="D396" s="9" t="s">
        <v>26</v>
      </c>
      <c r="E396" s="178" t="s">
        <v>885</v>
      </c>
      <c r="F396" s="26">
        <v>119</v>
      </c>
      <c r="G396" s="136" t="s">
        <v>651</v>
      </c>
      <c r="H396" s="156">
        <v>2765.07</v>
      </c>
      <c r="I396" s="156">
        <v>2765.07</v>
      </c>
      <c r="J396" s="156">
        <v>2765.07</v>
      </c>
    </row>
    <row r="397" spans="1:10" ht="48">
      <c r="A397" s="17"/>
      <c r="B397" s="19"/>
      <c r="C397" s="9" t="s">
        <v>26</v>
      </c>
      <c r="D397" s="9" t="s">
        <v>26</v>
      </c>
      <c r="E397" s="178" t="s">
        <v>885</v>
      </c>
      <c r="F397" s="25" t="s">
        <v>242</v>
      </c>
      <c r="G397" s="132" t="s">
        <v>654</v>
      </c>
      <c r="H397" s="110">
        <f>H398</f>
        <v>123.97499999999999</v>
      </c>
      <c r="I397" s="110">
        <f>I398</f>
        <v>123.97499999999999</v>
      </c>
      <c r="J397" s="110">
        <f>J398</f>
        <v>123.97499999999999</v>
      </c>
    </row>
    <row r="398" spans="1:10" ht="24">
      <c r="A398" s="17"/>
      <c r="B398" s="19"/>
      <c r="C398" s="9" t="s">
        <v>26</v>
      </c>
      <c r="D398" s="9" t="s">
        <v>26</v>
      </c>
      <c r="E398" s="178" t="s">
        <v>885</v>
      </c>
      <c r="F398" s="17" t="s">
        <v>244</v>
      </c>
      <c r="G398" s="23" t="s">
        <v>640</v>
      </c>
      <c r="H398" s="110">
        <v>123.97499999999999</v>
      </c>
      <c r="I398" s="110">
        <v>123.97499999999999</v>
      </c>
      <c r="J398" s="110">
        <v>123.97499999999999</v>
      </c>
    </row>
    <row r="399" spans="1:10">
      <c r="A399" s="17"/>
      <c r="B399" s="19"/>
      <c r="C399" s="19" t="s">
        <v>251</v>
      </c>
      <c r="D399" s="19" t="s">
        <v>234</v>
      </c>
      <c r="E399" s="20"/>
      <c r="F399" s="17"/>
      <c r="G399" s="149" t="s">
        <v>279</v>
      </c>
      <c r="H399" s="120">
        <f>H400+H416+H430+H450</f>
        <v>59474.420000000006</v>
      </c>
      <c r="I399" s="120">
        <f>I400+I416+I430+I450</f>
        <v>59217.519000000008</v>
      </c>
      <c r="J399" s="120">
        <f>J400+J416+J430+J450</f>
        <v>59225.019000000008</v>
      </c>
    </row>
    <row r="400" spans="1:10" ht="24">
      <c r="A400" s="17"/>
      <c r="B400" s="19"/>
      <c r="C400" s="93" t="s">
        <v>251</v>
      </c>
      <c r="D400" s="92" t="s">
        <v>306</v>
      </c>
      <c r="E400" s="92"/>
      <c r="F400" s="93"/>
      <c r="G400" s="106" t="s">
        <v>939</v>
      </c>
      <c r="H400" s="121">
        <f>H401</f>
        <v>50646.676000000007</v>
      </c>
      <c r="I400" s="121">
        <f t="shared" ref="I400:J400" si="132">I401</f>
        <v>50646.676000000007</v>
      </c>
      <c r="J400" s="121">
        <f t="shared" si="132"/>
        <v>50646.676000000007</v>
      </c>
    </row>
    <row r="401" spans="1:16" ht="60">
      <c r="A401" s="17"/>
      <c r="B401" s="93"/>
      <c r="C401" s="174" t="s">
        <v>251</v>
      </c>
      <c r="D401" s="102" t="s">
        <v>306</v>
      </c>
      <c r="E401" s="102" t="s">
        <v>127</v>
      </c>
      <c r="F401" s="174"/>
      <c r="G401" s="175" t="s">
        <v>945</v>
      </c>
      <c r="H401" s="176">
        <f t="shared" ref="H401:J402" si="133">H402</f>
        <v>50646.676000000007</v>
      </c>
      <c r="I401" s="176">
        <f t="shared" si="133"/>
        <v>50646.676000000007</v>
      </c>
      <c r="J401" s="176">
        <f t="shared" si="133"/>
        <v>50646.676000000007</v>
      </c>
    </row>
    <row r="402" spans="1:16" ht="60">
      <c r="A402" s="17"/>
      <c r="B402" s="19"/>
      <c r="C402" s="17" t="s">
        <v>251</v>
      </c>
      <c r="D402" s="9" t="s">
        <v>306</v>
      </c>
      <c r="E402" s="9" t="s">
        <v>128</v>
      </c>
      <c r="F402" s="17"/>
      <c r="G402" s="23" t="s">
        <v>946</v>
      </c>
      <c r="H402" s="110">
        <f>H403</f>
        <v>50646.676000000007</v>
      </c>
      <c r="I402" s="110">
        <f t="shared" si="133"/>
        <v>50646.676000000007</v>
      </c>
      <c r="J402" s="110">
        <f t="shared" si="133"/>
        <v>50646.676000000007</v>
      </c>
    </row>
    <row r="403" spans="1:16" ht="48">
      <c r="A403" s="17"/>
      <c r="B403" s="19"/>
      <c r="C403" s="17" t="s">
        <v>251</v>
      </c>
      <c r="D403" s="9" t="s">
        <v>306</v>
      </c>
      <c r="E403" s="9" t="s">
        <v>38</v>
      </c>
      <c r="F403" s="17"/>
      <c r="G403" s="23" t="s">
        <v>301</v>
      </c>
      <c r="H403" s="110">
        <f>H404+H408+H412</f>
        <v>50646.676000000007</v>
      </c>
      <c r="I403" s="110">
        <f>I404+I408+I412</f>
        <v>50646.676000000007</v>
      </c>
      <c r="J403" s="110">
        <f>J404+J408+J412</f>
        <v>50646.676000000007</v>
      </c>
    </row>
    <row r="404" spans="1:16" ht="48">
      <c r="A404" s="17"/>
      <c r="B404" s="19"/>
      <c r="C404" s="17" t="s">
        <v>251</v>
      </c>
      <c r="D404" s="9" t="s">
        <v>306</v>
      </c>
      <c r="E404" s="9" t="s">
        <v>469</v>
      </c>
      <c r="F404" s="17"/>
      <c r="G404" s="23" t="s">
        <v>681</v>
      </c>
      <c r="H404" s="110">
        <f>H405</f>
        <v>32624.084000000003</v>
      </c>
      <c r="I404" s="110">
        <f>I405</f>
        <v>32624.084000000003</v>
      </c>
      <c r="J404" s="110">
        <f>J405</f>
        <v>32624.084000000003</v>
      </c>
    </row>
    <row r="405" spans="1:16" ht="60">
      <c r="A405" s="17"/>
      <c r="B405" s="19"/>
      <c r="C405" s="17" t="s">
        <v>251</v>
      </c>
      <c r="D405" s="9" t="s">
        <v>306</v>
      </c>
      <c r="E405" s="9" t="s">
        <v>469</v>
      </c>
      <c r="F405" s="28" t="s">
        <v>282</v>
      </c>
      <c r="G405" s="132" t="s">
        <v>641</v>
      </c>
      <c r="H405" s="110">
        <f>H406+H407</f>
        <v>32624.084000000003</v>
      </c>
      <c r="I405" s="110">
        <f>I406+I407</f>
        <v>32624.084000000003</v>
      </c>
      <c r="J405" s="110">
        <f>J406+J407</f>
        <v>32624.084000000003</v>
      </c>
    </row>
    <row r="406" spans="1:16" ht="108">
      <c r="A406" s="17"/>
      <c r="B406" s="19"/>
      <c r="C406" s="17" t="s">
        <v>251</v>
      </c>
      <c r="D406" s="9" t="s">
        <v>306</v>
      </c>
      <c r="E406" s="9" t="s">
        <v>469</v>
      </c>
      <c r="F406" s="17" t="s">
        <v>285</v>
      </c>
      <c r="G406" s="23" t="s">
        <v>621</v>
      </c>
      <c r="H406" s="110">
        <v>18269.967000000001</v>
      </c>
      <c r="I406" s="110">
        <v>18269.967000000001</v>
      </c>
      <c r="J406" s="110">
        <v>18269.967000000001</v>
      </c>
    </row>
    <row r="407" spans="1:16" ht="108">
      <c r="A407" s="17"/>
      <c r="B407" s="19"/>
      <c r="C407" s="17" t="s">
        <v>251</v>
      </c>
      <c r="D407" s="9" t="s">
        <v>306</v>
      </c>
      <c r="E407" s="9" t="s">
        <v>469</v>
      </c>
      <c r="F407" s="17" t="s">
        <v>287</v>
      </c>
      <c r="G407" s="23" t="s">
        <v>620</v>
      </c>
      <c r="H407" s="110">
        <v>14354.117</v>
      </c>
      <c r="I407" s="110">
        <v>14354.117</v>
      </c>
      <c r="J407" s="110">
        <v>14354.117</v>
      </c>
    </row>
    <row r="408" spans="1:16" ht="72">
      <c r="A408" s="17"/>
      <c r="B408" s="19"/>
      <c r="C408" s="17" t="s">
        <v>251</v>
      </c>
      <c r="D408" s="9" t="s">
        <v>306</v>
      </c>
      <c r="E408" s="9" t="s">
        <v>345</v>
      </c>
      <c r="F408" s="17"/>
      <c r="G408" s="23" t="s">
        <v>346</v>
      </c>
      <c r="H408" s="110">
        <f>H409</f>
        <v>17842.366000000002</v>
      </c>
      <c r="I408" s="110">
        <f>I409</f>
        <v>17842.366000000002</v>
      </c>
      <c r="J408" s="110">
        <f>J409</f>
        <v>17842.366000000002</v>
      </c>
    </row>
    <row r="409" spans="1:16" ht="60">
      <c r="A409" s="17"/>
      <c r="B409" s="19"/>
      <c r="C409" s="17" t="s">
        <v>251</v>
      </c>
      <c r="D409" s="9" t="s">
        <v>306</v>
      </c>
      <c r="E409" s="9" t="s">
        <v>345</v>
      </c>
      <c r="F409" s="25" t="s">
        <v>282</v>
      </c>
      <c r="G409" s="132" t="s">
        <v>641</v>
      </c>
      <c r="H409" s="110">
        <f>H410+H411</f>
        <v>17842.366000000002</v>
      </c>
      <c r="I409" s="110">
        <f>I410+I411</f>
        <v>17842.366000000002</v>
      </c>
      <c r="J409" s="110">
        <f>J410+J411</f>
        <v>17842.366000000002</v>
      </c>
      <c r="M409" s="147"/>
      <c r="N409" s="147"/>
      <c r="O409" s="147"/>
      <c r="P409" s="147"/>
    </row>
    <row r="410" spans="1:16" ht="108">
      <c r="A410" s="17"/>
      <c r="B410" s="19"/>
      <c r="C410" s="17" t="s">
        <v>251</v>
      </c>
      <c r="D410" s="9" t="s">
        <v>306</v>
      </c>
      <c r="E410" s="9" t="s">
        <v>345</v>
      </c>
      <c r="F410" s="17" t="s">
        <v>285</v>
      </c>
      <c r="G410" s="23" t="s">
        <v>621</v>
      </c>
      <c r="H410" s="110">
        <v>9012.402</v>
      </c>
      <c r="I410" s="110">
        <v>9012.402</v>
      </c>
      <c r="J410" s="110">
        <v>9012.402</v>
      </c>
      <c r="M410" s="147"/>
      <c r="N410" s="147"/>
      <c r="O410" s="147"/>
    </row>
    <row r="411" spans="1:16" ht="108">
      <c r="A411" s="17"/>
      <c r="B411" s="19"/>
      <c r="C411" s="17" t="s">
        <v>251</v>
      </c>
      <c r="D411" s="9" t="s">
        <v>306</v>
      </c>
      <c r="E411" s="9" t="s">
        <v>345</v>
      </c>
      <c r="F411" s="17" t="s">
        <v>287</v>
      </c>
      <c r="G411" s="23" t="s">
        <v>620</v>
      </c>
      <c r="H411" s="110">
        <v>8829.9639999999999</v>
      </c>
      <c r="I411" s="110">
        <v>8829.9639999999999</v>
      </c>
      <c r="J411" s="110">
        <v>8829.9639999999999</v>
      </c>
    </row>
    <row r="412" spans="1:16" ht="72">
      <c r="A412" s="17"/>
      <c r="B412" s="19"/>
      <c r="C412" s="17" t="s">
        <v>251</v>
      </c>
      <c r="D412" s="9" t="s">
        <v>306</v>
      </c>
      <c r="E412" s="9" t="s">
        <v>348</v>
      </c>
      <c r="F412" s="17"/>
      <c r="G412" s="23" t="s">
        <v>937</v>
      </c>
      <c r="H412" s="110">
        <f>H413</f>
        <v>180.226</v>
      </c>
      <c r="I412" s="110">
        <f>I413</f>
        <v>180.226</v>
      </c>
      <c r="J412" s="110">
        <f>J413</f>
        <v>180.226</v>
      </c>
    </row>
    <row r="413" spans="1:16" ht="60">
      <c r="A413" s="17"/>
      <c r="B413" s="19"/>
      <c r="C413" s="17" t="s">
        <v>251</v>
      </c>
      <c r="D413" s="9" t="s">
        <v>306</v>
      </c>
      <c r="E413" s="9" t="s">
        <v>348</v>
      </c>
      <c r="F413" s="25" t="s">
        <v>282</v>
      </c>
      <c r="G413" s="132" t="s">
        <v>641</v>
      </c>
      <c r="H413" s="110">
        <f>H414+H415</f>
        <v>180.226</v>
      </c>
      <c r="I413" s="110">
        <f>I414+I415</f>
        <v>180.226</v>
      </c>
      <c r="J413" s="110">
        <f>J414+J415</f>
        <v>180.226</v>
      </c>
    </row>
    <row r="414" spans="1:16" ht="108">
      <c r="A414" s="17"/>
      <c r="B414" s="19"/>
      <c r="C414" s="17" t="s">
        <v>251</v>
      </c>
      <c r="D414" s="9" t="s">
        <v>306</v>
      </c>
      <c r="E414" s="9" t="s">
        <v>348</v>
      </c>
      <c r="F414" s="17" t="s">
        <v>285</v>
      </c>
      <c r="G414" s="23" t="s">
        <v>621</v>
      </c>
      <c r="H414" s="110">
        <v>91.034000000000006</v>
      </c>
      <c r="I414" s="110">
        <v>91.034000000000006</v>
      </c>
      <c r="J414" s="110">
        <v>91.034000000000006</v>
      </c>
    </row>
    <row r="415" spans="1:16" ht="72">
      <c r="A415" s="17"/>
      <c r="B415" s="19"/>
      <c r="C415" s="17" t="s">
        <v>251</v>
      </c>
      <c r="D415" s="9" t="s">
        <v>306</v>
      </c>
      <c r="E415" s="9" t="s">
        <v>348</v>
      </c>
      <c r="F415" s="17" t="s">
        <v>287</v>
      </c>
      <c r="G415" s="23" t="s">
        <v>288</v>
      </c>
      <c r="H415" s="110">
        <v>89.191999999999993</v>
      </c>
      <c r="I415" s="110">
        <v>89.191999999999993</v>
      </c>
      <c r="J415" s="110">
        <v>89.191999999999993</v>
      </c>
    </row>
    <row r="416" spans="1:16" ht="48">
      <c r="A416" s="17"/>
      <c r="B416" s="19"/>
      <c r="C416" s="19" t="s">
        <v>251</v>
      </c>
      <c r="D416" s="93" t="s">
        <v>26</v>
      </c>
      <c r="E416" s="92"/>
      <c r="F416" s="93"/>
      <c r="G416" s="106" t="s">
        <v>344</v>
      </c>
      <c r="H416" s="121">
        <f>H417+H424</f>
        <v>503.96000000000004</v>
      </c>
      <c r="I416" s="121">
        <f>I417+I424</f>
        <v>503.96000000000004</v>
      </c>
      <c r="J416" s="121">
        <f>J417+J424</f>
        <v>503.96000000000004</v>
      </c>
    </row>
    <row r="417" spans="1:10" ht="60">
      <c r="A417" s="17"/>
      <c r="B417" s="19"/>
      <c r="C417" s="174" t="s">
        <v>251</v>
      </c>
      <c r="D417" s="174" t="s">
        <v>26</v>
      </c>
      <c r="E417" s="102" t="s">
        <v>127</v>
      </c>
      <c r="F417" s="174"/>
      <c r="G417" s="175" t="s">
        <v>945</v>
      </c>
      <c r="H417" s="176">
        <f>H418</f>
        <v>80.740000000000009</v>
      </c>
      <c r="I417" s="176">
        <f>I418</f>
        <v>80.740000000000009</v>
      </c>
      <c r="J417" s="176">
        <f>J418</f>
        <v>80.740000000000009</v>
      </c>
    </row>
    <row r="418" spans="1:10" ht="60">
      <c r="A418" s="17"/>
      <c r="B418" s="19"/>
      <c r="C418" s="17" t="s">
        <v>251</v>
      </c>
      <c r="D418" s="17" t="s">
        <v>26</v>
      </c>
      <c r="E418" s="9" t="s">
        <v>128</v>
      </c>
      <c r="F418" s="17"/>
      <c r="G418" s="23" t="s">
        <v>946</v>
      </c>
      <c r="H418" s="110">
        <f>H420</f>
        <v>80.740000000000009</v>
      </c>
      <c r="I418" s="110">
        <f>I420</f>
        <v>80.740000000000009</v>
      </c>
      <c r="J418" s="110">
        <f>J420</f>
        <v>80.740000000000009</v>
      </c>
    </row>
    <row r="419" spans="1:10" ht="48">
      <c r="A419" s="17"/>
      <c r="B419" s="19"/>
      <c r="C419" s="17" t="s">
        <v>251</v>
      </c>
      <c r="D419" s="17" t="s">
        <v>26</v>
      </c>
      <c r="E419" s="9" t="s">
        <v>38</v>
      </c>
      <c r="F419" s="17"/>
      <c r="G419" s="23" t="s">
        <v>301</v>
      </c>
      <c r="H419" s="110">
        <f t="shared" ref="H419:J420" si="134">H420</f>
        <v>80.740000000000009</v>
      </c>
      <c r="I419" s="110">
        <f t="shared" si="134"/>
        <v>80.740000000000009</v>
      </c>
      <c r="J419" s="110">
        <f t="shared" si="134"/>
        <v>80.740000000000009</v>
      </c>
    </row>
    <row r="420" spans="1:10" ht="36">
      <c r="A420" s="17"/>
      <c r="B420" s="19"/>
      <c r="C420" s="17" t="s">
        <v>251</v>
      </c>
      <c r="D420" s="17" t="s">
        <v>26</v>
      </c>
      <c r="E420" s="9" t="s">
        <v>470</v>
      </c>
      <c r="F420" s="26"/>
      <c r="G420" s="23" t="s">
        <v>344</v>
      </c>
      <c r="H420" s="110">
        <f t="shared" si="134"/>
        <v>80.740000000000009</v>
      </c>
      <c r="I420" s="110">
        <f t="shared" si="134"/>
        <v>80.740000000000009</v>
      </c>
      <c r="J420" s="110">
        <f t="shared" si="134"/>
        <v>80.740000000000009</v>
      </c>
    </row>
    <row r="421" spans="1:10" ht="60">
      <c r="A421" s="17"/>
      <c r="B421" s="19"/>
      <c r="C421" s="17" t="s">
        <v>251</v>
      </c>
      <c r="D421" s="17" t="s">
        <v>26</v>
      </c>
      <c r="E421" s="9" t="s">
        <v>470</v>
      </c>
      <c r="F421" s="28" t="s">
        <v>282</v>
      </c>
      <c r="G421" s="132" t="s">
        <v>641</v>
      </c>
      <c r="H421" s="110">
        <f>H422+H423</f>
        <v>80.740000000000009</v>
      </c>
      <c r="I421" s="110">
        <f>I422+I423</f>
        <v>80.740000000000009</v>
      </c>
      <c r="J421" s="110">
        <f>J422+J423</f>
        <v>80.740000000000009</v>
      </c>
    </row>
    <row r="422" spans="1:10" ht="108">
      <c r="A422" s="17"/>
      <c r="B422" s="19"/>
      <c r="C422" s="17" t="s">
        <v>251</v>
      </c>
      <c r="D422" s="17" t="s">
        <v>26</v>
      </c>
      <c r="E422" s="9" t="s">
        <v>470</v>
      </c>
      <c r="F422" s="17" t="s">
        <v>285</v>
      </c>
      <c r="G422" s="23" t="s">
        <v>621</v>
      </c>
      <c r="H422" s="110">
        <v>18.420000000000002</v>
      </c>
      <c r="I422" s="110">
        <v>18.420000000000002</v>
      </c>
      <c r="J422" s="110">
        <v>18.420000000000002</v>
      </c>
    </row>
    <row r="423" spans="1:10" ht="108">
      <c r="A423" s="17"/>
      <c r="B423" s="19"/>
      <c r="C423" s="17" t="s">
        <v>251</v>
      </c>
      <c r="D423" s="17" t="s">
        <v>26</v>
      </c>
      <c r="E423" s="9" t="s">
        <v>470</v>
      </c>
      <c r="F423" s="17" t="s">
        <v>287</v>
      </c>
      <c r="G423" s="23" t="s">
        <v>620</v>
      </c>
      <c r="H423" s="110">
        <v>62.32</v>
      </c>
      <c r="I423" s="110">
        <v>62.32</v>
      </c>
      <c r="J423" s="110">
        <v>62.32</v>
      </c>
    </row>
    <row r="424" spans="1:10" ht="60">
      <c r="A424" s="17"/>
      <c r="B424" s="19"/>
      <c r="C424" s="17" t="s">
        <v>251</v>
      </c>
      <c r="D424" s="17" t="s">
        <v>26</v>
      </c>
      <c r="E424" s="102" t="s">
        <v>43</v>
      </c>
      <c r="F424" s="174"/>
      <c r="G424" s="175" t="s">
        <v>790</v>
      </c>
      <c r="H424" s="110">
        <f>H425</f>
        <v>423.22</v>
      </c>
      <c r="I424" s="110">
        <f>I425</f>
        <v>423.22</v>
      </c>
      <c r="J424" s="110">
        <f>J425</f>
        <v>423.22</v>
      </c>
    </row>
    <row r="425" spans="1:10" ht="48">
      <c r="A425" s="17"/>
      <c r="B425" s="19"/>
      <c r="C425" s="17" t="s">
        <v>251</v>
      </c>
      <c r="D425" s="17" t="s">
        <v>26</v>
      </c>
      <c r="E425" s="9" t="s">
        <v>44</v>
      </c>
      <c r="F425" s="17"/>
      <c r="G425" s="23" t="s">
        <v>710</v>
      </c>
      <c r="H425" s="110">
        <f t="shared" ref="H425:J428" si="135">H426</f>
        <v>423.22</v>
      </c>
      <c r="I425" s="110">
        <f t="shared" si="135"/>
        <v>423.22</v>
      </c>
      <c r="J425" s="110">
        <f t="shared" si="135"/>
        <v>423.22</v>
      </c>
    </row>
    <row r="426" spans="1:10" ht="36">
      <c r="A426" s="17"/>
      <c r="B426" s="19"/>
      <c r="C426" s="17" t="s">
        <v>251</v>
      </c>
      <c r="D426" s="17" t="s">
        <v>26</v>
      </c>
      <c r="E426" s="9" t="s">
        <v>102</v>
      </c>
      <c r="F426" s="9"/>
      <c r="G426" s="23" t="s">
        <v>955</v>
      </c>
      <c r="H426" s="110">
        <f t="shared" si="135"/>
        <v>423.22</v>
      </c>
      <c r="I426" s="110">
        <f t="shared" si="135"/>
        <v>423.22</v>
      </c>
      <c r="J426" s="110">
        <f t="shared" si="135"/>
        <v>423.22</v>
      </c>
    </row>
    <row r="427" spans="1:10" ht="36">
      <c r="A427" s="17"/>
      <c r="B427" s="19"/>
      <c r="C427" s="17" t="s">
        <v>251</v>
      </c>
      <c r="D427" s="17" t="s">
        <v>26</v>
      </c>
      <c r="E427" s="9" t="s">
        <v>770</v>
      </c>
      <c r="F427" s="17"/>
      <c r="G427" s="23" t="s">
        <v>35</v>
      </c>
      <c r="H427" s="110">
        <f>H428</f>
        <v>423.22</v>
      </c>
      <c r="I427" s="110">
        <f t="shared" si="135"/>
        <v>423.22</v>
      </c>
      <c r="J427" s="110">
        <f t="shared" si="135"/>
        <v>423.22</v>
      </c>
    </row>
    <row r="428" spans="1:10" ht="48">
      <c r="A428" s="17"/>
      <c r="B428" s="19"/>
      <c r="C428" s="17" t="s">
        <v>251</v>
      </c>
      <c r="D428" s="17" t="s">
        <v>26</v>
      </c>
      <c r="E428" s="9" t="s">
        <v>770</v>
      </c>
      <c r="F428" s="25" t="s">
        <v>242</v>
      </c>
      <c r="G428" s="132" t="s">
        <v>654</v>
      </c>
      <c r="H428" s="110">
        <f t="shared" si="135"/>
        <v>423.22</v>
      </c>
      <c r="I428" s="110">
        <f t="shared" si="135"/>
        <v>423.22</v>
      </c>
      <c r="J428" s="110">
        <f t="shared" si="135"/>
        <v>423.22</v>
      </c>
    </row>
    <row r="429" spans="1:10" ht="24">
      <c r="A429" s="17"/>
      <c r="B429" s="19"/>
      <c r="C429" s="17" t="s">
        <v>251</v>
      </c>
      <c r="D429" s="17" t="s">
        <v>26</v>
      </c>
      <c r="E429" s="9" t="s">
        <v>770</v>
      </c>
      <c r="F429" s="17" t="s">
        <v>244</v>
      </c>
      <c r="G429" s="23" t="s">
        <v>640</v>
      </c>
      <c r="H429" s="110">
        <v>423.22</v>
      </c>
      <c r="I429" s="110">
        <v>423.22</v>
      </c>
      <c r="J429" s="110">
        <v>423.22</v>
      </c>
    </row>
    <row r="430" spans="1:10">
      <c r="A430" s="17"/>
      <c r="B430" s="19"/>
      <c r="C430" s="93" t="s">
        <v>251</v>
      </c>
      <c r="D430" s="93" t="s">
        <v>251</v>
      </c>
      <c r="E430" s="92"/>
      <c r="F430" s="93"/>
      <c r="G430" s="106" t="s">
        <v>295</v>
      </c>
      <c r="H430" s="121">
        <f>H431</f>
        <v>7482.6840000000002</v>
      </c>
      <c r="I430" s="121">
        <f>I431</f>
        <v>7218.4830000000002</v>
      </c>
      <c r="J430" s="121">
        <f>J431</f>
        <v>7218.4830000000002</v>
      </c>
    </row>
    <row r="431" spans="1:10" ht="60">
      <c r="A431" s="17"/>
      <c r="B431" s="19"/>
      <c r="C431" s="102" t="s">
        <v>251</v>
      </c>
      <c r="D431" s="102" t="s">
        <v>251</v>
      </c>
      <c r="E431" s="102" t="s">
        <v>396</v>
      </c>
      <c r="F431" s="102"/>
      <c r="G431" s="175" t="s">
        <v>774</v>
      </c>
      <c r="H431" s="176">
        <f t="shared" ref="H431:J432" si="136">H432</f>
        <v>7482.6840000000002</v>
      </c>
      <c r="I431" s="176">
        <f t="shared" si="136"/>
        <v>7218.4830000000002</v>
      </c>
      <c r="J431" s="176">
        <f t="shared" si="136"/>
        <v>7218.4830000000002</v>
      </c>
    </row>
    <row r="432" spans="1:10" ht="48">
      <c r="A432" s="17"/>
      <c r="B432" s="19"/>
      <c r="C432" s="9" t="s">
        <v>251</v>
      </c>
      <c r="D432" s="9" t="s">
        <v>251</v>
      </c>
      <c r="E432" s="9" t="s">
        <v>524</v>
      </c>
      <c r="F432" s="9"/>
      <c r="G432" s="23" t="s">
        <v>662</v>
      </c>
      <c r="H432" s="110">
        <f t="shared" si="136"/>
        <v>7482.6840000000002</v>
      </c>
      <c r="I432" s="110">
        <f t="shared" si="136"/>
        <v>7218.4830000000002</v>
      </c>
      <c r="J432" s="110">
        <f t="shared" si="136"/>
        <v>7218.4830000000002</v>
      </c>
    </row>
    <row r="433" spans="1:10" ht="132">
      <c r="A433" s="17"/>
      <c r="B433" s="19"/>
      <c r="C433" s="9" t="s">
        <v>251</v>
      </c>
      <c r="D433" s="9" t="s">
        <v>251</v>
      </c>
      <c r="E433" s="9" t="s">
        <v>525</v>
      </c>
      <c r="F433" s="9"/>
      <c r="G433" s="23" t="s">
        <v>684</v>
      </c>
      <c r="H433" s="110">
        <f>H434+H441+H437</f>
        <v>7482.6840000000002</v>
      </c>
      <c r="I433" s="110">
        <f>I434+I441+I437</f>
        <v>7218.4830000000002</v>
      </c>
      <c r="J433" s="110">
        <f>J434+J441+J437</f>
        <v>7218.4830000000002</v>
      </c>
    </row>
    <row r="434" spans="1:10" ht="48">
      <c r="A434" s="17"/>
      <c r="B434" s="19"/>
      <c r="C434" s="9" t="s">
        <v>251</v>
      </c>
      <c r="D434" s="9" t="s">
        <v>251</v>
      </c>
      <c r="E434" s="9" t="s">
        <v>479</v>
      </c>
      <c r="F434" s="9"/>
      <c r="G434" s="23" t="s">
        <v>663</v>
      </c>
      <c r="H434" s="110">
        <f t="shared" ref="H434:J435" si="137">H435</f>
        <v>725.69100000000003</v>
      </c>
      <c r="I434" s="110">
        <f t="shared" si="137"/>
        <v>725.69100000000003</v>
      </c>
      <c r="J434" s="110">
        <f t="shared" si="137"/>
        <v>725.69100000000003</v>
      </c>
    </row>
    <row r="435" spans="1:10" ht="48">
      <c r="A435" s="17"/>
      <c r="B435" s="19"/>
      <c r="C435" s="9" t="s">
        <v>251</v>
      </c>
      <c r="D435" s="9" t="s">
        <v>251</v>
      </c>
      <c r="E435" s="9" t="s">
        <v>479</v>
      </c>
      <c r="F435" s="25" t="s">
        <v>242</v>
      </c>
      <c r="G435" s="132" t="s">
        <v>654</v>
      </c>
      <c r="H435" s="110">
        <f t="shared" si="137"/>
        <v>725.69100000000003</v>
      </c>
      <c r="I435" s="110">
        <f t="shared" si="137"/>
        <v>725.69100000000003</v>
      </c>
      <c r="J435" s="110">
        <f t="shared" si="137"/>
        <v>725.69100000000003</v>
      </c>
    </row>
    <row r="436" spans="1:10" ht="24">
      <c r="A436" s="17"/>
      <c r="B436" s="19"/>
      <c r="C436" s="9" t="s">
        <v>251</v>
      </c>
      <c r="D436" s="9" t="s">
        <v>251</v>
      </c>
      <c r="E436" s="9" t="s">
        <v>479</v>
      </c>
      <c r="F436" s="17" t="s">
        <v>244</v>
      </c>
      <c r="G436" s="23" t="s">
        <v>640</v>
      </c>
      <c r="H436" s="110">
        <v>725.69100000000003</v>
      </c>
      <c r="I436" s="110">
        <v>725.69100000000003</v>
      </c>
      <c r="J436" s="110">
        <v>725.69100000000003</v>
      </c>
    </row>
    <row r="437" spans="1:10" ht="48">
      <c r="A437" s="17"/>
      <c r="B437" s="19"/>
      <c r="C437" s="9" t="s">
        <v>251</v>
      </c>
      <c r="D437" s="9" t="s">
        <v>251</v>
      </c>
      <c r="E437" s="9" t="s">
        <v>480</v>
      </c>
      <c r="F437" s="9"/>
      <c r="G437" s="23" t="s">
        <v>682</v>
      </c>
      <c r="H437" s="110">
        <f>H438</f>
        <v>276.89699999999999</v>
      </c>
      <c r="I437" s="110">
        <f>I438</f>
        <v>189.459</v>
      </c>
      <c r="J437" s="110">
        <f>J438</f>
        <v>189.459</v>
      </c>
    </row>
    <row r="438" spans="1:10" ht="120">
      <c r="A438" s="17"/>
      <c r="B438" s="19"/>
      <c r="C438" s="9" t="s">
        <v>251</v>
      </c>
      <c r="D438" s="9" t="s">
        <v>251</v>
      </c>
      <c r="E438" s="9" t="s">
        <v>480</v>
      </c>
      <c r="F438" s="25" t="s">
        <v>543</v>
      </c>
      <c r="G438" s="132" t="s">
        <v>544</v>
      </c>
      <c r="H438" s="110">
        <f>H439+H440</f>
        <v>276.89699999999999</v>
      </c>
      <c r="I438" s="110">
        <f>I439+I440</f>
        <v>189.459</v>
      </c>
      <c r="J438" s="110">
        <f>J439+J440</f>
        <v>189.459</v>
      </c>
    </row>
    <row r="439" spans="1:10" ht="24">
      <c r="A439" s="17"/>
      <c r="B439" s="19"/>
      <c r="C439" s="9" t="s">
        <v>251</v>
      </c>
      <c r="D439" s="9" t="s">
        <v>251</v>
      </c>
      <c r="E439" s="9" t="s">
        <v>480</v>
      </c>
      <c r="F439" s="26" t="s">
        <v>550</v>
      </c>
      <c r="G439" s="136" t="s">
        <v>644</v>
      </c>
      <c r="H439" s="110">
        <v>212.67099999999999</v>
      </c>
      <c r="I439" s="110">
        <v>145.51400000000001</v>
      </c>
      <c r="J439" s="110">
        <v>145.51400000000001</v>
      </c>
    </row>
    <row r="440" spans="1:10" ht="60">
      <c r="A440" s="17"/>
      <c r="B440" s="19"/>
      <c r="C440" s="9" t="s">
        <v>251</v>
      </c>
      <c r="D440" s="9" t="s">
        <v>251</v>
      </c>
      <c r="E440" s="9" t="s">
        <v>480</v>
      </c>
      <c r="F440" s="26">
        <v>119</v>
      </c>
      <c r="G440" s="136" t="s">
        <v>651</v>
      </c>
      <c r="H440" s="110">
        <v>64.225999999999999</v>
      </c>
      <c r="I440" s="110">
        <v>43.945</v>
      </c>
      <c r="J440" s="110">
        <v>43.945</v>
      </c>
    </row>
    <row r="441" spans="1:10" ht="24">
      <c r="A441" s="17"/>
      <c r="B441" s="19"/>
      <c r="C441" s="9" t="s">
        <v>251</v>
      </c>
      <c r="D441" s="9" t="s">
        <v>251</v>
      </c>
      <c r="E441" s="9" t="s">
        <v>481</v>
      </c>
      <c r="F441" s="9"/>
      <c r="G441" s="132" t="s">
        <v>1008</v>
      </c>
      <c r="H441" s="110">
        <f>H442+H445+H448</f>
        <v>6480.0960000000005</v>
      </c>
      <c r="I441" s="110">
        <f>I442+I445+I448</f>
        <v>6303.3330000000005</v>
      </c>
      <c r="J441" s="110">
        <f>J442+J445+J448</f>
        <v>6303.3330000000005</v>
      </c>
    </row>
    <row r="442" spans="1:10" ht="120">
      <c r="A442" s="17"/>
      <c r="B442" s="19"/>
      <c r="C442" s="9" t="s">
        <v>251</v>
      </c>
      <c r="D442" s="9" t="s">
        <v>251</v>
      </c>
      <c r="E442" s="9" t="s">
        <v>481</v>
      </c>
      <c r="F442" s="25" t="s">
        <v>543</v>
      </c>
      <c r="G442" s="132" t="s">
        <v>544</v>
      </c>
      <c r="H442" s="110">
        <f>H443+H444</f>
        <v>5935.9800000000005</v>
      </c>
      <c r="I442" s="110">
        <f>I443+I444</f>
        <v>5935.9800000000005</v>
      </c>
      <c r="J442" s="110">
        <f>J443+J444</f>
        <v>5935.9800000000005</v>
      </c>
    </row>
    <row r="443" spans="1:10" ht="24">
      <c r="A443" s="17"/>
      <c r="B443" s="19"/>
      <c r="C443" s="9" t="s">
        <v>251</v>
      </c>
      <c r="D443" s="9" t="s">
        <v>251</v>
      </c>
      <c r="E443" s="9" t="s">
        <v>481</v>
      </c>
      <c r="F443" s="26" t="s">
        <v>550</v>
      </c>
      <c r="G443" s="136" t="s">
        <v>644</v>
      </c>
      <c r="H443" s="110">
        <v>4559.1260000000002</v>
      </c>
      <c r="I443" s="110">
        <v>4559.1260000000002</v>
      </c>
      <c r="J443" s="110">
        <v>4559.1260000000002</v>
      </c>
    </row>
    <row r="444" spans="1:10" ht="60">
      <c r="A444" s="17"/>
      <c r="B444" s="19"/>
      <c r="C444" s="9" t="s">
        <v>251</v>
      </c>
      <c r="D444" s="9" t="s">
        <v>251</v>
      </c>
      <c r="E444" s="9" t="s">
        <v>481</v>
      </c>
      <c r="F444" s="26">
        <v>119</v>
      </c>
      <c r="G444" s="136" t="s">
        <v>651</v>
      </c>
      <c r="H444" s="110">
        <v>1376.854</v>
      </c>
      <c r="I444" s="110">
        <v>1376.854</v>
      </c>
      <c r="J444" s="110">
        <v>1376.854</v>
      </c>
    </row>
    <row r="445" spans="1:10" ht="48">
      <c r="A445" s="17"/>
      <c r="B445" s="19"/>
      <c r="C445" s="9" t="s">
        <v>251</v>
      </c>
      <c r="D445" s="9" t="s">
        <v>251</v>
      </c>
      <c r="E445" s="9" t="s">
        <v>481</v>
      </c>
      <c r="F445" s="25" t="s">
        <v>242</v>
      </c>
      <c r="G445" s="132" t="s">
        <v>654</v>
      </c>
      <c r="H445" s="110">
        <f>H446+H447</f>
        <v>539.04399999999998</v>
      </c>
      <c r="I445" s="110">
        <f>I446+I447</f>
        <v>362.28100000000001</v>
      </c>
      <c r="J445" s="110">
        <f>J446+J447</f>
        <v>362.28100000000001</v>
      </c>
    </row>
    <row r="446" spans="1:10" ht="24">
      <c r="A446" s="17"/>
      <c r="B446" s="19"/>
      <c r="C446" s="9" t="s">
        <v>251</v>
      </c>
      <c r="D446" s="9" t="s">
        <v>251</v>
      </c>
      <c r="E446" s="9" t="s">
        <v>481</v>
      </c>
      <c r="F446" s="17" t="s">
        <v>244</v>
      </c>
      <c r="G446" s="23" t="s">
        <v>640</v>
      </c>
      <c r="H446" s="110">
        <v>330.7</v>
      </c>
      <c r="I446" s="110">
        <v>153.93700000000001</v>
      </c>
      <c r="J446" s="110">
        <v>153.93700000000001</v>
      </c>
    </row>
    <row r="447" spans="1:10" ht="24">
      <c r="A447" s="17"/>
      <c r="B447" s="19"/>
      <c r="C447" s="9" t="s">
        <v>251</v>
      </c>
      <c r="D447" s="9" t="s">
        <v>251</v>
      </c>
      <c r="E447" s="9" t="s">
        <v>481</v>
      </c>
      <c r="F447" s="17">
        <v>247</v>
      </c>
      <c r="G447" s="23" t="s">
        <v>680</v>
      </c>
      <c r="H447" s="110">
        <v>208.34399999999999</v>
      </c>
      <c r="I447" s="110">
        <v>208.34399999999999</v>
      </c>
      <c r="J447" s="110">
        <v>208.34399999999999</v>
      </c>
    </row>
    <row r="448" spans="1:10" ht="24">
      <c r="A448" s="17"/>
      <c r="B448" s="19"/>
      <c r="C448" s="9" t="s">
        <v>251</v>
      </c>
      <c r="D448" s="9" t="s">
        <v>251</v>
      </c>
      <c r="E448" s="9" t="s">
        <v>481</v>
      </c>
      <c r="F448" s="17" t="s">
        <v>248</v>
      </c>
      <c r="G448" s="23" t="s">
        <v>249</v>
      </c>
      <c r="H448" s="110">
        <f>H449</f>
        <v>5.0720000000000001</v>
      </c>
      <c r="I448" s="110">
        <f>I449</f>
        <v>5.0720000000000001</v>
      </c>
      <c r="J448" s="110">
        <f>J449</f>
        <v>5.0720000000000001</v>
      </c>
    </row>
    <row r="449" spans="1:10" ht="36">
      <c r="A449" s="17"/>
      <c r="B449" s="19"/>
      <c r="C449" s="9" t="s">
        <v>251</v>
      </c>
      <c r="D449" s="9" t="s">
        <v>251</v>
      </c>
      <c r="E449" s="9" t="s">
        <v>481</v>
      </c>
      <c r="F449" s="17">
        <v>851</v>
      </c>
      <c r="G449" s="23" t="s">
        <v>579</v>
      </c>
      <c r="H449" s="110">
        <v>5.0720000000000001</v>
      </c>
      <c r="I449" s="110">
        <v>5.0720000000000001</v>
      </c>
      <c r="J449" s="110">
        <v>5.0720000000000001</v>
      </c>
    </row>
    <row r="450" spans="1:10" ht="24">
      <c r="A450" s="17"/>
      <c r="B450" s="19"/>
      <c r="C450" s="93" t="s">
        <v>251</v>
      </c>
      <c r="D450" s="93" t="s">
        <v>250</v>
      </c>
      <c r="E450" s="92"/>
      <c r="F450" s="93"/>
      <c r="G450" s="106" t="s">
        <v>538</v>
      </c>
      <c r="H450" s="121">
        <f t="shared" ref="H450:J453" si="138">H451</f>
        <v>841.1</v>
      </c>
      <c r="I450" s="121">
        <f t="shared" si="138"/>
        <v>848.4</v>
      </c>
      <c r="J450" s="121">
        <f t="shared" si="138"/>
        <v>855.9</v>
      </c>
    </row>
    <row r="451" spans="1:10" ht="60">
      <c r="A451" s="17"/>
      <c r="B451" s="19"/>
      <c r="C451" s="17" t="s">
        <v>251</v>
      </c>
      <c r="D451" s="17" t="s">
        <v>250</v>
      </c>
      <c r="E451" s="102" t="s">
        <v>43</v>
      </c>
      <c r="F451" s="174"/>
      <c r="G451" s="175" t="s">
        <v>790</v>
      </c>
      <c r="H451" s="176">
        <f t="shared" si="138"/>
        <v>841.1</v>
      </c>
      <c r="I451" s="176">
        <f t="shared" si="138"/>
        <v>848.4</v>
      </c>
      <c r="J451" s="176">
        <f t="shared" si="138"/>
        <v>855.9</v>
      </c>
    </row>
    <row r="452" spans="1:10" ht="48">
      <c r="A452" s="17"/>
      <c r="B452" s="19"/>
      <c r="C452" s="17" t="s">
        <v>251</v>
      </c>
      <c r="D452" s="17" t="s">
        <v>250</v>
      </c>
      <c r="E452" s="9" t="s">
        <v>44</v>
      </c>
      <c r="F452" s="17"/>
      <c r="G452" s="23" t="s">
        <v>710</v>
      </c>
      <c r="H452" s="110">
        <f t="shared" si="138"/>
        <v>841.1</v>
      </c>
      <c r="I452" s="110">
        <f t="shared" si="138"/>
        <v>848.4</v>
      </c>
      <c r="J452" s="110">
        <f t="shared" si="138"/>
        <v>855.9</v>
      </c>
    </row>
    <row r="453" spans="1:10" ht="48">
      <c r="A453" s="17"/>
      <c r="B453" s="19"/>
      <c r="C453" s="17" t="s">
        <v>251</v>
      </c>
      <c r="D453" s="17" t="s">
        <v>250</v>
      </c>
      <c r="E453" s="9" t="s">
        <v>45</v>
      </c>
      <c r="F453" s="93"/>
      <c r="G453" s="23" t="s">
        <v>711</v>
      </c>
      <c r="H453" s="110">
        <f t="shared" si="138"/>
        <v>841.1</v>
      </c>
      <c r="I453" s="110">
        <f t="shared" si="138"/>
        <v>848.4</v>
      </c>
      <c r="J453" s="110">
        <f t="shared" si="138"/>
        <v>855.9</v>
      </c>
    </row>
    <row r="454" spans="1:10" ht="84">
      <c r="A454" s="17"/>
      <c r="B454" s="19"/>
      <c r="C454" s="17" t="s">
        <v>251</v>
      </c>
      <c r="D454" s="17" t="s">
        <v>250</v>
      </c>
      <c r="E454" s="27" t="s">
        <v>769</v>
      </c>
      <c r="F454" s="137"/>
      <c r="G454" s="138" t="s">
        <v>768</v>
      </c>
      <c r="H454" s="110">
        <f>H455+H459</f>
        <v>841.1</v>
      </c>
      <c r="I454" s="110">
        <f>I455+I459</f>
        <v>848.4</v>
      </c>
      <c r="J454" s="110">
        <f>J455+J459</f>
        <v>855.9</v>
      </c>
    </row>
    <row r="455" spans="1:10" ht="120">
      <c r="A455" s="17"/>
      <c r="B455" s="19"/>
      <c r="C455" s="17" t="s">
        <v>251</v>
      </c>
      <c r="D455" s="17" t="s">
        <v>250</v>
      </c>
      <c r="E455" s="27" t="s">
        <v>769</v>
      </c>
      <c r="F455" s="25" t="s">
        <v>543</v>
      </c>
      <c r="G455" s="132" t="s">
        <v>544</v>
      </c>
      <c r="H455" s="110">
        <f>H456+H457+H458</f>
        <v>768.73599999999999</v>
      </c>
      <c r="I455" s="110">
        <f>I456+I457+I458</f>
        <v>768.73599999999999</v>
      </c>
      <c r="J455" s="110">
        <f>J456+J457+J458</f>
        <v>768.73599999999999</v>
      </c>
    </row>
    <row r="456" spans="1:10" ht="36">
      <c r="A456" s="17"/>
      <c r="B456" s="19"/>
      <c r="C456" s="17" t="s">
        <v>251</v>
      </c>
      <c r="D456" s="17" t="s">
        <v>250</v>
      </c>
      <c r="E456" s="27" t="s">
        <v>769</v>
      </c>
      <c r="F456" s="26" t="s">
        <v>545</v>
      </c>
      <c r="G456" s="136" t="s">
        <v>170</v>
      </c>
      <c r="H456" s="110">
        <v>504.85500000000002</v>
      </c>
      <c r="I456" s="110">
        <v>504.85500000000002</v>
      </c>
      <c r="J456" s="110">
        <v>504.85500000000002</v>
      </c>
    </row>
    <row r="457" spans="1:10" ht="60">
      <c r="A457" s="17"/>
      <c r="B457" s="19"/>
      <c r="C457" s="17" t="s">
        <v>251</v>
      </c>
      <c r="D457" s="17" t="s">
        <v>250</v>
      </c>
      <c r="E457" s="27" t="s">
        <v>769</v>
      </c>
      <c r="F457" s="26" t="s">
        <v>546</v>
      </c>
      <c r="G457" s="136" t="s">
        <v>171</v>
      </c>
      <c r="H457" s="110">
        <v>86.5</v>
      </c>
      <c r="I457" s="110">
        <v>86.5</v>
      </c>
      <c r="J457" s="110">
        <v>86.5</v>
      </c>
    </row>
    <row r="458" spans="1:10" ht="72">
      <c r="A458" s="17"/>
      <c r="B458" s="19"/>
      <c r="C458" s="17" t="s">
        <v>251</v>
      </c>
      <c r="D458" s="17" t="s">
        <v>250</v>
      </c>
      <c r="E458" s="27" t="s">
        <v>769</v>
      </c>
      <c r="F458" s="26">
        <v>129</v>
      </c>
      <c r="G458" s="136" t="s">
        <v>172</v>
      </c>
      <c r="H458" s="110">
        <v>177.381</v>
      </c>
      <c r="I458" s="110">
        <v>177.381</v>
      </c>
      <c r="J458" s="110">
        <v>177.381</v>
      </c>
    </row>
    <row r="459" spans="1:10" ht="48">
      <c r="A459" s="17"/>
      <c r="B459" s="19"/>
      <c r="C459" s="17" t="s">
        <v>251</v>
      </c>
      <c r="D459" s="17" t="s">
        <v>250</v>
      </c>
      <c r="E459" s="27" t="s">
        <v>769</v>
      </c>
      <c r="F459" s="25" t="s">
        <v>242</v>
      </c>
      <c r="G459" s="132" t="s">
        <v>654</v>
      </c>
      <c r="H459" s="110">
        <f>H460</f>
        <v>72.364000000000004</v>
      </c>
      <c r="I459" s="110">
        <f>I460</f>
        <v>79.664000000000001</v>
      </c>
      <c r="J459" s="110">
        <f>J460</f>
        <v>87.164000000000001</v>
      </c>
    </row>
    <row r="460" spans="1:10" ht="24">
      <c r="A460" s="17"/>
      <c r="B460" s="19"/>
      <c r="C460" s="17" t="s">
        <v>251</v>
      </c>
      <c r="D460" s="17" t="s">
        <v>250</v>
      </c>
      <c r="E460" s="27" t="s">
        <v>769</v>
      </c>
      <c r="F460" s="17" t="s">
        <v>244</v>
      </c>
      <c r="G460" s="23" t="s">
        <v>640</v>
      </c>
      <c r="H460" s="110">
        <v>72.364000000000004</v>
      </c>
      <c r="I460" s="110">
        <v>79.664000000000001</v>
      </c>
      <c r="J460" s="110">
        <v>87.164000000000001</v>
      </c>
    </row>
    <row r="461" spans="1:10">
      <c r="A461" s="17"/>
      <c r="B461" s="19"/>
      <c r="C461" s="19" t="s">
        <v>246</v>
      </c>
      <c r="D461" s="19" t="s">
        <v>234</v>
      </c>
      <c r="E461" s="20"/>
      <c r="F461" s="19"/>
      <c r="G461" s="149" t="s">
        <v>56</v>
      </c>
      <c r="H461" s="120">
        <f>H462+H526</f>
        <v>228341.875</v>
      </c>
      <c r="I461" s="120">
        <f>I462+I526</f>
        <v>225013.13500000001</v>
      </c>
      <c r="J461" s="120">
        <f>J462+J526</f>
        <v>225013.13500000001</v>
      </c>
    </row>
    <row r="462" spans="1:10">
      <c r="A462" s="17"/>
      <c r="B462" s="19"/>
      <c r="C462" s="93" t="s">
        <v>246</v>
      </c>
      <c r="D462" s="93" t="s">
        <v>240</v>
      </c>
      <c r="E462" s="92"/>
      <c r="F462" s="93"/>
      <c r="G462" s="106" t="s">
        <v>290</v>
      </c>
      <c r="H462" s="121">
        <f t="shared" ref="H462:J463" si="139">H463</f>
        <v>222930.068</v>
      </c>
      <c r="I462" s="121">
        <f t="shared" si="139"/>
        <v>219601.32800000001</v>
      </c>
      <c r="J462" s="121">
        <f t="shared" si="139"/>
        <v>219601.32800000001</v>
      </c>
    </row>
    <row r="463" spans="1:10" ht="60">
      <c r="A463" s="17"/>
      <c r="B463" s="19"/>
      <c r="C463" s="174" t="s">
        <v>246</v>
      </c>
      <c r="D463" s="174" t="s">
        <v>240</v>
      </c>
      <c r="E463" s="102" t="s">
        <v>127</v>
      </c>
      <c r="F463" s="174"/>
      <c r="G463" s="175" t="s">
        <v>945</v>
      </c>
      <c r="H463" s="176">
        <f>H464</f>
        <v>222930.068</v>
      </c>
      <c r="I463" s="176">
        <f t="shared" si="139"/>
        <v>219601.32800000001</v>
      </c>
      <c r="J463" s="176">
        <f t="shared" si="139"/>
        <v>219601.32800000001</v>
      </c>
    </row>
    <row r="464" spans="1:10" ht="60">
      <c r="A464" s="17"/>
      <c r="B464" s="19"/>
      <c r="C464" s="17" t="s">
        <v>246</v>
      </c>
      <c r="D464" s="17" t="s">
        <v>240</v>
      </c>
      <c r="E464" s="9" t="s">
        <v>128</v>
      </c>
      <c r="F464" s="17"/>
      <c r="G464" s="23" t="s">
        <v>946</v>
      </c>
      <c r="H464" s="110">
        <f>H465+H494+H522</f>
        <v>222930.068</v>
      </c>
      <c r="I464" s="110">
        <f>I465+I494+I522</f>
        <v>219601.32800000001</v>
      </c>
      <c r="J464" s="110">
        <f>J465+J494+J522</f>
        <v>219601.32800000001</v>
      </c>
    </row>
    <row r="465" spans="1:10" ht="36">
      <c r="A465" s="17"/>
      <c r="B465" s="19"/>
      <c r="C465" s="17" t="s">
        <v>246</v>
      </c>
      <c r="D465" s="17" t="s">
        <v>240</v>
      </c>
      <c r="E465" s="9" t="s">
        <v>129</v>
      </c>
      <c r="F465" s="17"/>
      <c r="G465" s="23" t="s">
        <v>153</v>
      </c>
      <c r="H465" s="110">
        <f>H466+H469+H476+H479+H482+H488</f>
        <v>40479.499999999993</v>
      </c>
      <c r="I465" s="110">
        <f t="shared" ref="I465:J465" si="140">I466+I469+I476+I479+I482+I488</f>
        <v>39494.15</v>
      </c>
      <c r="J465" s="110">
        <f t="shared" si="140"/>
        <v>39494.15</v>
      </c>
    </row>
    <row r="466" spans="1:10" ht="48">
      <c r="A466" s="17"/>
      <c r="B466" s="19"/>
      <c r="C466" s="17" t="s">
        <v>246</v>
      </c>
      <c r="D466" s="17" t="s">
        <v>240</v>
      </c>
      <c r="E466" s="9" t="s">
        <v>487</v>
      </c>
      <c r="F466" s="25"/>
      <c r="G466" s="132" t="s">
        <v>665</v>
      </c>
      <c r="H466" s="110">
        <f t="shared" ref="H466:J467" si="141">H467</f>
        <v>11076.39</v>
      </c>
      <c r="I466" s="110">
        <f t="shared" si="141"/>
        <v>11076.39</v>
      </c>
      <c r="J466" s="110">
        <f t="shared" si="141"/>
        <v>11076.39</v>
      </c>
    </row>
    <row r="467" spans="1:10" ht="60">
      <c r="A467" s="17"/>
      <c r="B467" s="19"/>
      <c r="C467" s="17" t="s">
        <v>246</v>
      </c>
      <c r="D467" s="17" t="s">
        <v>240</v>
      </c>
      <c r="E467" s="9" t="s">
        <v>487</v>
      </c>
      <c r="F467" s="28" t="s">
        <v>282</v>
      </c>
      <c r="G467" s="132" t="s">
        <v>641</v>
      </c>
      <c r="H467" s="110">
        <f t="shared" si="141"/>
        <v>11076.39</v>
      </c>
      <c r="I467" s="110">
        <f t="shared" si="141"/>
        <v>11076.39</v>
      </c>
      <c r="J467" s="110">
        <f t="shared" si="141"/>
        <v>11076.39</v>
      </c>
    </row>
    <row r="468" spans="1:10" ht="108">
      <c r="A468" s="17"/>
      <c r="B468" s="19"/>
      <c r="C468" s="17" t="s">
        <v>246</v>
      </c>
      <c r="D468" s="17" t="s">
        <v>240</v>
      </c>
      <c r="E468" s="9" t="s">
        <v>487</v>
      </c>
      <c r="F468" s="17" t="s">
        <v>285</v>
      </c>
      <c r="G468" s="23" t="s">
        <v>621</v>
      </c>
      <c r="H468" s="110">
        <v>11076.39</v>
      </c>
      <c r="I468" s="110">
        <v>11076.39</v>
      </c>
      <c r="J468" s="110">
        <v>11076.39</v>
      </c>
    </row>
    <row r="469" spans="1:10" ht="48">
      <c r="A469" s="17"/>
      <c r="B469" s="19"/>
      <c r="C469" s="17" t="s">
        <v>246</v>
      </c>
      <c r="D469" s="17" t="s">
        <v>240</v>
      </c>
      <c r="E469" s="9" t="s">
        <v>488</v>
      </c>
      <c r="F469" s="25"/>
      <c r="G469" s="132" t="s">
        <v>941</v>
      </c>
      <c r="H469" s="110">
        <f>H470+H473</f>
        <v>10046.960000000001</v>
      </c>
      <c r="I469" s="110">
        <f t="shared" ref="I469:J469" si="142">I470+I473</f>
        <v>10046.960000000001</v>
      </c>
      <c r="J469" s="110">
        <f t="shared" si="142"/>
        <v>10046.960000000001</v>
      </c>
    </row>
    <row r="470" spans="1:10" ht="120">
      <c r="A470" s="17"/>
      <c r="B470" s="19"/>
      <c r="C470" s="17" t="s">
        <v>246</v>
      </c>
      <c r="D470" s="17" t="s">
        <v>240</v>
      </c>
      <c r="E470" s="9" t="s">
        <v>488</v>
      </c>
      <c r="F470" s="25" t="s">
        <v>543</v>
      </c>
      <c r="G470" s="132" t="s">
        <v>544</v>
      </c>
      <c r="H470" s="110">
        <f>H471+H472</f>
        <v>8864.52</v>
      </c>
      <c r="I470" s="110">
        <f t="shared" ref="I470:J470" si="143">I471+I472</f>
        <v>8864.52</v>
      </c>
      <c r="J470" s="110">
        <f t="shared" si="143"/>
        <v>8864.52</v>
      </c>
    </row>
    <row r="471" spans="1:10" ht="24">
      <c r="A471" s="17"/>
      <c r="B471" s="19"/>
      <c r="C471" s="17" t="s">
        <v>246</v>
      </c>
      <c r="D471" s="17" t="s">
        <v>240</v>
      </c>
      <c r="E471" s="9" t="s">
        <v>488</v>
      </c>
      <c r="F471" s="26" t="s">
        <v>550</v>
      </c>
      <c r="G471" s="136" t="s">
        <v>644</v>
      </c>
      <c r="H471" s="110">
        <v>6808.39</v>
      </c>
      <c r="I471" s="110">
        <v>6808.39</v>
      </c>
      <c r="J471" s="110">
        <v>6808.39</v>
      </c>
    </row>
    <row r="472" spans="1:10" ht="60">
      <c r="A472" s="17"/>
      <c r="B472" s="19"/>
      <c r="C472" s="17" t="s">
        <v>246</v>
      </c>
      <c r="D472" s="17" t="s">
        <v>240</v>
      </c>
      <c r="E472" s="9" t="s">
        <v>488</v>
      </c>
      <c r="F472" s="26">
        <v>119</v>
      </c>
      <c r="G472" s="136" t="s">
        <v>651</v>
      </c>
      <c r="H472" s="110">
        <v>2056.13</v>
      </c>
      <c r="I472" s="110">
        <v>2056.13</v>
      </c>
      <c r="J472" s="110">
        <v>2056.13</v>
      </c>
    </row>
    <row r="473" spans="1:10" ht="48">
      <c r="A473" s="17"/>
      <c r="B473" s="19"/>
      <c r="C473" s="17" t="s">
        <v>246</v>
      </c>
      <c r="D473" s="17" t="s">
        <v>240</v>
      </c>
      <c r="E473" s="9" t="s">
        <v>488</v>
      </c>
      <c r="F473" s="25" t="s">
        <v>242</v>
      </c>
      <c r="G473" s="132" t="s">
        <v>654</v>
      </c>
      <c r="H473" s="110">
        <f>H474+H475</f>
        <v>1182.44</v>
      </c>
      <c r="I473" s="110">
        <f t="shared" ref="I473:J473" si="144">I474+I475</f>
        <v>1182.44</v>
      </c>
      <c r="J473" s="110">
        <f t="shared" si="144"/>
        <v>1182.44</v>
      </c>
    </row>
    <row r="474" spans="1:10" ht="24">
      <c r="A474" s="17"/>
      <c r="B474" s="19"/>
      <c r="C474" s="17" t="s">
        <v>246</v>
      </c>
      <c r="D474" s="17" t="s">
        <v>240</v>
      </c>
      <c r="E474" s="9" t="s">
        <v>488</v>
      </c>
      <c r="F474" s="17" t="s">
        <v>244</v>
      </c>
      <c r="G474" s="23" t="s">
        <v>640</v>
      </c>
      <c r="H474" s="110">
        <v>910.803</v>
      </c>
      <c r="I474" s="110">
        <v>910.803</v>
      </c>
      <c r="J474" s="110">
        <v>910.803</v>
      </c>
    </row>
    <row r="475" spans="1:10" ht="24">
      <c r="A475" s="17"/>
      <c r="B475" s="19"/>
      <c r="C475" s="17" t="s">
        <v>246</v>
      </c>
      <c r="D475" s="17" t="s">
        <v>240</v>
      </c>
      <c r="E475" s="9" t="s">
        <v>488</v>
      </c>
      <c r="F475" s="17">
        <v>247</v>
      </c>
      <c r="G475" s="23" t="s">
        <v>680</v>
      </c>
      <c r="H475" s="110">
        <v>271.637</v>
      </c>
      <c r="I475" s="110">
        <v>271.637</v>
      </c>
      <c r="J475" s="110">
        <v>271.637</v>
      </c>
    </row>
    <row r="476" spans="1:10" ht="36">
      <c r="A476" s="17"/>
      <c r="B476" s="19"/>
      <c r="C476" s="17" t="s">
        <v>246</v>
      </c>
      <c r="D476" s="17" t="s">
        <v>240</v>
      </c>
      <c r="E476" s="9" t="s">
        <v>489</v>
      </c>
      <c r="F476" s="17"/>
      <c r="G476" s="23" t="s">
        <v>973</v>
      </c>
      <c r="H476" s="110">
        <f t="shared" ref="H476:J477" si="145">H477</f>
        <v>559</v>
      </c>
      <c r="I476" s="110">
        <f t="shared" si="145"/>
        <v>50</v>
      </c>
      <c r="J476" s="110">
        <f t="shared" si="145"/>
        <v>50</v>
      </c>
    </row>
    <row r="477" spans="1:10" ht="60">
      <c r="A477" s="17"/>
      <c r="B477" s="19"/>
      <c r="C477" s="17" t="s">
        <v>246</v>
      </c>
      <c r="D477" s="17" t="s">
        <v>240</v>
      </c>
      <c r="E477" s="9" t="s">
        <v>489</v>
      </c>
      <c r="F477" s="28" t="s">
        <v>282</v>
      </c>
      <c r="G477" s="132" t="s">
        <v>641</v>
      </c>
      <c r="H477" s="110">
        <f t="shared" si="145"/>
        <v>559</v>
      </c>
      <c r="I477" s="110">
        <f t="shared" si="145"/>
        <v>50</v>
      </c>
      <c r="J477" s="110">
        <f t="shared" si="145"/>
        <v>50</v>
      </c>
    </row>
    <row r="478" spans="1:10" ht="72">
      <c r="A478" s="17"/>
      <c r="B478" s="19"/>
      <c r="C478" s="17" t="s">
        <v>246</v>
      </c>
      <c r="D478" s="17" t="s">
        <v>240</v>
      </c>
      <c r="E478" s="9" t="s">
        <v>489</v>
      </c>
      <c r="F478" s="17" t="s">
        <v>383</v>
      </c>
      <c r="G478" s="23" t="s">
        <v>286</v>
      </c>
      <c r="H478" s="110">
        <v>559</v>
      </c>
      <c r="I478" s="110">
        <v>50</v>
      </c>
      <c r="J478" s="110">
        <v>50</v>
      </c>
    </row>
    <row r="479" spans="1:10" ht="36">
      <c r="A479" s="17"/>
      <c r="B479" s="19"/>
      <c r="C479" s="17" t="s">
        <v>246</v>
      </c>
      <c r="D479" s="17" t="s">
        <v>240</v>
      </c>
      <c r="E479" s="9" t="s">
        <v>271</v>
      </c>
      <c r="F479" s="17"/>
      <c r="G479" s="23" t="s">
        <v>1003</v>
      </c>
      <c r="H479" s="110">
        <f>H480</f>
        <v>476.35</v>
      </c>
      <c r="I479" s="110">
        <f t="shared" ref="I479:I480" si="146">I480</f>
        <v>0</v>
      </c>
      <c r="J479" s="110">
        <f t="shared" ref="J479:J480" si="147">J480</f>
        <v>0</v>
      </c>
    </row>
    <row r="480" spans="1:10" ht="60">
      <c r="A480" s="17"/>
      <c r="B480" s="19"/>
      <c r="C480" s="17" t="s">
        <v>246</v>
      </c>
      <c r="D480" s="17" t="s">
        <v>240</v>
      </c>
      <c r="E480" s="9" t="s">
        <v>271</v>
      </c>
      <c r="F480" s="28" t="s">
        <v>282</v>
      </c>
      <c r="G480" s="132" t="s">
        <v>641</v>
      </c>
      <c r="H480" s="110">
        <f>H481</f>
        <v>476.35</v>
      </c>
      <c r="I480" s="110">
        <f t="shared" si="146"/>
        <v>0</v>
      </c>
      <c r="J480" s="110">
        <f t="shared" si="147"/>
        <v>0</v>
      </c>
    </row>
    <row r="481" spans="1:10" ht="24">
      <c r="A481" s="17"/>
      <c r="B481" s="19"/>
      <c r="C481" s="17" t="s">
        <v>246</v>
      </c>
      <c r="D481" s="17" t="s">
        <v>240</v>
      </c>
      <c r="E481" s="9" t="s">
        <v>271</v>
      </c>
      <c r="F481" s="17">
        <v>612</v>
      </c>
      <c r="G481" s="23" t="s">
        <v>530</v>
      </c>
      <c r="H481" s="110">
        <v>476.35</v>
      </c>
      <c r="I481" s="110">
        <v>0</v>
      </c>
      <c r="J481" s="110">
        <v>0</v>
      </c>
    </row>
    <row r="482" spans="1:10" ht="60">
      <c r="A482" s="17"/>
      <c r="B482" s="19"/>
      <c r="C482" s="17" t="s">
        <v>246</v>
      </c>
      <c r="D482" s="17" t="s">
        <v>240</v>
      </c>
      <c r="E482" s="9" t="s">
        <v>209</v>
      </c>
      <c r="F482" s="17"/>
      <c r="G482" s="23" t="s">
        <v>969</v>
      </c>
      <c r="H482" s="110">
        <f>H486+H483</f>
        <v>18137.59</v>
      </c>
      <c r="I482" s="110">
        <f t="shared" ref="I482:J482" si="148">I486+I483</f>
        <v>18137.59</v>
      </c>
      <c r="J482" s="110">
        <f t="shared" si="148"/>
        <v>18137.59</v>
      </c>
    </row>
    <row r="483" spans="1:10" ht="120">
      <c r="A483" s="17"/>
      <c r="B483" s="19"/>
      <c r="C483" s="17" t="s">
        <v>246</v>
      </c>
      <c r="D483" s="17" t="s">
        <v>240</v>
      </c>
      <c r="E483" s="9" t="s">
        <v>209</v>
      </c>
      <c r="F483" s="25" t="s">
        <v>543</v>
      </c>
      <c r="G483" s="132" t="s">
        <v>544</v>
      </c>
      <c r="H483" s="110">
        <f>H484+H485</f>
        <v>7370.8119999999999</v>
      </c>
      <c r="I483" s="110">
        <f t="shared" ref="I483:J483" si="149">I484+I485</f>
        <v>7370.8119999999999</v>
      </c>
      <c r="J483" s="110">
        <f t="shared" si="149"/>
        <v>7370.8119999999999</v>
      </c>
    </row>
    <row r="484" spans="1:10" ht="24">
      <c r="A484" s="17"/>
      <c r="B484" s="19"/>
      <c r="C484" s="17" t="s">
        <v>246</v>
      </c>
      <c r="D484" s="17" t="s">
        <v>240</v>
      </c>
      <c r="E484" s="9" t="s">
        <v>209</v>
      </c>
      <c r="F484" s="26" t="s">
        <v>550</v>
      </c>
      <c r="G484" s="136" t="s">
        <v>644</v>
      </c>
      <c r="H484" s="110">
        <v>5661.9139999999998</v>
      </c>
      <c r="I484" s="110">
        <v>5661.9139999999998</v>
      </c>
      <c r="J484" s="110">
        <v>5661.9139999999998</v>
      </c>
    </row>
    <row r="485" spans="1:10" ht="60">
      <c r="A485" s="17"/>
      <c r="B485" s="19"/>
      <c r="C485" s="17" t="s">
        <v>246</v>
      </c>
      <c r="D485" s="17" t="s">
        <v>240</v>
      </c>
      <c r="E485" s="9" t="s">
        <v>209</v>
      </c>
      <c r="F485" s="26">
        <v>119</v>
      </c>
      <c r="G485" s="136" t="s">
        <v>651</v>
      </c>
      <c r="H485" s="110">
        <v>1708.8979999999999</v>
      </c>
      <c r="I485" s="110">
        <v>1708.8979999999999</v>
      </c>
      <c r="J485" s="110">
        <v>1708.8979999999999</v>
      </c>
    </row>
    <row r="486" spans="1:10" ht="60">
      <c r="A486" s="17"/>
      <c r="B486" s="19"/>
      <c r="C486" s="17" t="s">
        <v>246</v>
      </c>
      <c r="D486" s="17" t="s">
        <v>240</v>
      </c>
      <c r="E486" s="9" t="s">
        <v>209</v>
      </c>
      <c r="F486" s="25" t="s">
        <v>282</v>
      </c>
      <c r="G486" s="132" t="s">
        <v>641</v>
      </c>
      <c r="H486" s="110">
        <f t="shared" ref="H486:J486" si="150">H487</f>
        <v>10766.778</v>
      </c>
      <c r="I486" s="110">
        <f t="shared" si="150"/>
        <v>10766.778</v>
      </c>
      <c r="J486" s="110">
        <f t="shared" si="150"/>
        <v>10766.778</v>
      </c>
    </row>
    <row r="487" spans="1:10" ht="108">
      <c r="A487" s="17"/>
      <c r="B487" s="19"/>
      <c r="C487" s="17" t="s">
        <v>246</v>
      </c>
      <c r="D487" s="17" t="s">
        <v>240</v>
      </c>
      <c r="E487" s="9" t="s">
        <v>209</v>
      </c>
      <c r="F487" s="17" t="s">
        <v>285</v>
      </c>
      <c r="G487" s="23" t="s">
        <v>621</v>
      </c>
      <c r="H487" s="110">
        <v>10766.778</v>
      </c>
      <c r="I487" s="110">
        <v>10766.778</v>
      </c>
      <c r="J487" s="110">
        <v>10766.778</v>
      </c>
    </row>
    <row r="488" spans="1:10" ht="48">
      <c r="A488" s="17"/>
      <c r="B488" s="19"/>
      <c r="C488" s="17" t="s">
        <v>246</v>
      </c>
      <c r="D488" s="17" t="s">
        <v>240</v>
      </c>
      <c r="E488" s="9" t="s">
        <v>206</v>
      </c>
      <c r="F488" s="17"/>
      <c r="G488" s="23" t="s">
        <v>970</v>
      </c>
      <c r="H488" s="110">
        <f>H489+H492</f>
        <v>183.20999999999998</v>
      </c>
      <c r="I488" s="110">
        <f t="shared" ref="I488:J488" si="151">I489+I492</f>
        <v>183.20999999999998</v>
      </c>
      <c r="J488" s="110">
        <f t="shared" si="151"/>
        <v>183.20999999999998</v>
      </c>
    </row>
    <row r="489" spans="1:10" ht="120">
      <c r="A489" s="17"/>
      <c r="B489" s="19"/>
      <c r="C489" s="17" t="s">
        <v>246</v>
      </c>
      <c r="D489" s="17" t="s">
        <v>240</v>
      </c>
      <c r="E489" s="9" t="s">
        <v>206</v>
      </c>
      <c r="F489" s="25" t="s">
        <v>543</v>
      </c>
      <c r="G489" s="132" t="s">
        <v>544</v>
      </c>
      <c r="H489" s="110">
        <f>H490+H491</f>
        <v>74.453999999999994</v>
      </c>
      <c r="I489" s="110">
        <f t="shared" ref="I489:J489" si="152">I490+I491</f>
        <v>74.453999999999994</v>
      </c>
      <c r="J489" s="110">
        <f t="shared" si="152"/>
        <v>74.453999999999994</v>
      </c>
    </row>
    <row r="490" spans="1:10" ht="24">
      <c r="A490" s="17"/>
      <c r="B490" s="19"/>
      <c r="C490" s="17" t="s">
        <v>246</v>
      </c>
      <c r="D490" s="17" t="s">
        <v>240</v>
      </c>
      <c r="E490" s="9" t="s">
        <v>206</v>
      </c>
      <c r="F490" s="26" t="s">
        <v>550</v>
      </c>
      <c r="G490" s="136" t="s">
        <v>644</v>
      </c>
      <c r="H490" s="110">
        <v>57.183999999999997</v>
      </c>
      <c r="I490" s="110">
        <v>57.183999999999997</v>
      </c>
      <c r="J490" s="110">
        <v>57.183999999999997</v>
      </c>
    </row>
    <row r="491" spans="1:10" ht="60">
      <c r="A491" s="17"/>
      <c r="B491" s="19"/>
      <c r="C491" s="17" t="s">
        <v>246</v>
      </c>
      <c r="D491" s="17" t="s">
        <v>240</v>
      </c>
      <c r="E491" s="9" t="s">
        <v>206</v>
      </c>
      <c r="F491" s="26">
        <v>119</v>
      </c>
      <c r="G491" s="136" t="s">
        <v>651</v>
      </c>
      <c r="H491" s="110">
        <v>17.27</v>
      </c>
      <c r="I491" s="110">
        <v>17.27</v>
      </c>
      <c r="J491" s="110">
        <v>17.27</v>
      </c>
    </row>
    <row r="492" spans="1:10" ht="60">
      <c r="A492" s="17"/>
      <c r="B492" s="19"/>
      <c r="C492" s="17" t="s">
        <v>246</v>
      </c>
      <c r="D492" s="17" t="s">
        <v>240</v>
      </c>
      <c r="E492" s="9" t="s">
        <v>206</v>
      </c>
      <c r="F492" s="25" t="s">
        <v>282</v>
      </c>
      <c r="G492" s="132" t="s">
        <v>641</v>
      </c>
      <c r="H492" s="110">
        <f t="shared" ref="H492:J492" si="153">H493</f>
        <v>108.756</v>
      </c>
      <c r="I492" s="110">
        <f t="shared" si="153"/>
        <v>108.756</v>
      </c>
      <c r="J492" s="110">
        <f t="shared" si="153"/>
        <v>108.756</v>
      </c>
    </row>
    <row r="493" spans="1:10" ht="108">
      <c r="A493" s="17"/>
      <c r="B493" s="19"/>
      <c r="C493" s="17" t="s">
        <v>246</v>
      </c>
      <c r="D493" s="17" t="s">
        <v>240</v>
      </c>
      <c r="E493" s="9" t="s">
        <v>206</v>
      </c>
      <c r="F493" s="17" t="s">
        <v>285</v>
      </c>
      <c r="G493" s="23" t="s">
        <v>621</v>
      </c>
      <c r="H493" s="110">
        <v>108.756</v>
      </c>
      <c r="I493" s="110">
        <v>108.756</v>
      </c>
      <c r="J493" s="110">
        <v>108.756</v>
      </c>
    </row>
    <row r="494" spans="1:10" ht="24">
      <c r="A494" s="17"/>
      <c r="B494" s="19"/>
      <c r="C494" s="17" t="s">
        <v>246</v>
      </c>
      <c r="D494" s="17" t="s">
        <v>240</v>
      </c>
      <c r="E494" s="9" t="s">
        <v>181</v>
      </c>
      <c r="F494" s="17"/>
      <c r="G494" s="23" t="s">
        <v>154</v>
      </c>
      <c r="H494" s="110">
        <f>H495+H498+H507+H510+H516</f>
        <v>180585.568</v>
      </c>
      <c r="I494" s="110">
        <f t="shared" ref="I494:J494" si="154">I495+I498+I507+I510+I516</f>
        <v>178242.17800000001</v>
      </c>
      <c r="J494" s="110">
        <f t="shared" si="154"/>
        <v>178242.17800000001</v>
      </c>
    </row>
    <row r="495" spans="1:10" ht="60">
      <c r="A495" s="17"/>
      <c r="B495" s="19"/>
      <c r="C495" s="17" t="s">
        <v>246</v>
      </c>
      <c r="D495" s="17" t="s">
        <v>240</v>
      </c>
      <c r="E495" s="9" t="s">
        <v>490</v>
      </c>
      <c r="F495" s="17"/>
      <c r="G495" s="136" t="s">
        <v>675</v>
      </c>
      <c r="H495" s="110">
        <f t="shared" ref="H495:J496" si="155">H496</f>
        <v>58033.620999999999</v>
      </c>
      <c r="I495" s="110">
        <f t="shared" si="155"/>
        <v>58033.620999999999</v>
      </c>
      <c r="J495" s="110">
        <f t="shared" si="155"/>
        <v>58033.620999999999</v>
      </c>
    </row>
    <row r="496" spans="1:10" ht="60">
      <c r="A496" s="17"/>
      <c r="B496" s="19"/>
      <c r="C496" s="17" t="s">
        <v>246</v>
      </c>
      <c r="D496" s="17" t="s">
        <v>240</v>
      </c>
      <c r="E496" s="9" t="s">
        <v>490</v>
      </c>
      <c r="F496" s="28" t="s">
        <v>282</v>
      </c>
      <c r="G496" s="132" t="s">
        <v>641</v>
      </c>
      <c r="H496" s="110">
        <f t="shared" si="155"/>
        <v>58033.620999999999</v>
      </c>
      <c r="I496" s="110">
        <f t="shared" si="155"/>
        <v>58033.620999999999</v>
      </c>
      <c r="J496" s="110">
        <f t="shared" si="155"/>
        <v>58033.620999999999</v>
      </c>
    </row>
    <row r="497" spans="1:10" ht="108">
      <c r="A497" s="17"/>
      <c r="B497" s="19"/>
      <c r="C497" s="17" t="s">
        <v>246</v>
      </c>
      <c r="D497" s="17" t="s">
        <v>240</v>
      </c>
      <c r="E497" s="9" t="s">
        <v>490</v>
      </c>
      <c r="F497" s="17" t="s">
        <v>285</v>
      </c>
      <c r="G497" s="23" t="s">
        <v>621</v>
      </c>
      <c r="H497" s="110">
        <v>58033.620999999999</v>
      </c>
      <c r="I497" s="110">
        <v>58033.620999999999</v>
      </c>
      <c r="J497" s="110">
        <v>58033.620999999999</v>
      </c>
    </row>
    <row r="498" spans="1:10" ht="60">
      <c r="A498" s="17"/>
      <c r="B498" s="19"/>
      <c r="C498" s="17" t="s">
        <v>246</v>
      </c>
      <c r="D498" s="17" t="s">
        <v>240</v>
      </c>
      <c r="E498" s="9" t="s">
        <v>578</v>
      </c>
      <c r="F498" s="17"/>
      <c r="G498" s="136" t="s">
        <v>943</v>
      </c>
      <c r="H498" s="110">
        <f>H499+H502+H505</f>
        <v>47662.688000000002</v>
      </c>
      <c r="I498" s="110">
        <f t="shared" ref="I498:J498" si="156">I499+I502+I505</f>
        <v>47662.688000000002</v>
      </c>
      <c r="J498" s="110">
        <f t="shared" si="156"/>
        <v>47662.688000000002</v>
      </c>
    </row>
    <row r="499" spans="1:10" ht="120">
      <c r="A499" s="17"/>
      <c r="B499" s="19"/>
      <c r="C499" s="17" t="s">
        <v>246</v>
      </c>
      <c r="D499" s="17" t="s">
        <v>240</v>
      </c>
      <c r="E499" s="9" t="s">
        <v>578</v>
      </c>
      <c r="F499" s="25" t="s">
        <v>543</v>
      </c>
      <c r="G499" s="132" t="s">
        <v>544</v>
      </c>
      <c r="H499" s="110">
        <f>H500+H501</f>
        <v>36935.300999999999</v>
      </c>
      <c r="I499" s="110">
        <f t="shared" ref="I499:J499" si="157">I500+I501</f>
        <v>36935.300999999999</v>
      </c>
      <c r="J499" s="110">
        <f t="shared" si="157"/>
        <v>36935.300999999999</v>
      </c>
    </row>
    <row r="500" spans="1:10" ht="24">
      <c r="A500" s="17"/>
      <c r="B500" s="19"/>
      <c r="C500" s="17" t="s">
        <v>246</v>
      </c>
      <c r="D500" s="17" t="s">
        <v>240</v>
      </c>
      <c r="E500" s="9" t="s">
        <v>578</v>
      </c>
      <c r="F500" s="26" t="s">
        <v>550</v>
      </c>
      <c r="G500" s="136" t="s">
        <v>644</v>
      </c>
      <c r="H500" s="110">
        <v>28368.127</v>
      </c>
      <c r="I500" s="110">
        <v>28368.127</v>
      </c>
      <c r="J500" s="110">
        <v>28368.127</v>
      </c>
    </row>
    <row r="501" spans="1:10" ht="60">
      <c r="A501" s="17"/>
      <c r="B501" s="19"/>
      <c r="C501" s="17" t="s">
        <v>246</v>
      </c>
      <c r="D501" s="17" t="s">
        <v>240</v>
      </c>
      <c r="E501" s="9" t="s">
        <v>578</v>
      </c>
      <c r="F501" s="26">
        <v>119</v>
      </c>
      <c r="G501" s="136" t="s">
        <v>651</v>
      </c>
      <c r="H501" s="110">
        <v>8567.1740000000009</v>
      </c>
      <c r="I501" s="110">
        <v>8567.1740000000009</v>
      </c>
      <c r="J501" s="110">
        <v>8567.1740000000009</v>
      </c>
    </row>
    <row r="502" spans="1:10" ht="48">
      <c r="A502" s="17"/>
      <c r="B502" s="19"/>
      <c r="C502" s="17" t="s">
        <v>246</v>
      </c>
      <c r="D502" s="17" t="s">
        <v>240</v>
      </c>
      <c r="E502" s="9" t="s">
        <v>578</v>
      </c>
      <c r="F502" s="25" t="s">
        <v>242</v>
      </c>
      <c r="G502" s="132" t="s">
        <v>654</v>
      </c>
      <c r="H502" s="110">
        <f>H503+H504</f>
        <v>10256.897000000001</v>
      </c>
      <c r="I502" s="110">
        <f t="shared" ref="I502:J502" si="158">I503+I504</f>
        <v>10256.897000000001</v>
      </c>
      <c r="J502" s="110">
        <f t="shared" si="158"/>
        <v>10256.897000000001</v>
      </c>
    </row>
    <row r="503" spans="1:10" ht="24">
      <c r="A503" s="17"/>
      <c r="B503" s="19"/>
      <c r="C503" s="17" t="s">
        <v>246</v>
      </c>
      <c r="D503" s="17" t="s">
        <v>240</v>
      </c>
      <c r="E503" s="9" t="s">
        <v>578</v>
      </c>
      <c r="F503" s="17" t="s">
        <v>244</v>
      </c>
      <c r="G503" s="23" t="s">
        <v>640</v>
      </c>
      <c r="H503" s="110">
        <v>4934.5069999999996</v>
      </c>
      <c r="I503" s="110">
        <v>4934.5069999999996</v>
      </c>
      <c r="J503" s="110">
        <v>4934.5069999999996</v>
      </c>
    </row>
    <row r="504" spans="1:10" ht="24">
      <c r="A504" s="17"/>
      <c r="B504" s="19"/>
      <c r="C504" s="17" t="s">
        <v>246</v>
      </c>
      <c r="D504" s="17" t="s">
        <v>240</v>
      </c>
      <c r="E504" s="9" t="s">
        <v>578</v>
      </c>
      <c r="F504" s="17">
        <v>247</v>
      </c>
      <c r="G504" s="23" t="s">
        <v>680</v>
      </c>
      <c r="H504" s="110">
        <v>5322.39</v>
      </c>
      <c r="I504" s="110">
        <v>5322.39</v>
      </c>
      <c r="J504" s="110">
        <v>5322.39</v>
      </c>
    </row>
    <row r="505" spans="1:10" ht="24">
      <c r="A505" s="17"/>
      <c r="B505" s="19"/>
      <c r="C505" s="17" t="s">
        <v>246</v>
      </c>
      <c r="D505" s="17" t="s">
        <v>240</v>
      </c>
      <c r="E505" s="9" t="s">
        <v>578</v>
      </c>
      <c r="F505" s="17" t="s">
        <v>248</v>
      </c>
      <c r="G505" s="23" t="s">
        <v>249</v>
      </c>
      <c r="H505" s="110">
        <f>H506</f>
        <v>470.49</v>
      </c>
      <c r="I505" s="110">
        <f t="shared" ref="I505:J505" si="159">I506</f>
        <v>470.49</v>
      </c>
      <c r="J505" s="110">
        <f t="shared" si="159"/>
        <v>470.49</v>
      </c>
    </row>
    <row r="506" spans="1:10" ht="36">
      <c r="A506" s="17"/>
      <c r="B506" s="19"/>
      <c r="C506" s="17" t="s">
        <v>246</v>
      </c>
      <c r="D506" s="17" t="s">
        <v>240</v>
      </c>
      <c r="E506" s="9" t="s">
        <v>578</v>
      </c>
      <c r="F506" s="17">
        <v>851</v>
      </c>
      <c r="G506" s="23" t="s">
        <v>579</v>
      </c>
      <c r="H506" s="110">
        <v>470.49</v>
      </c>
      <c r="I506" s="110">
        <v>470.49</v>
      </c>
      <c r="J506" s="110">
        <v>470.49</v>
      </c>
    </row>
    <row r="507" spans="1:10" ht="48">
      <c r="A507" s="17"/>
      <c r="B507" s="19"/>
      <c r="C507" s="17" t="s">
        <v>246</v>
      </c>
      <c r="D507" s="17" t="s">
        <v>240</v>
      </c>
      <c r="E507" s="9" t="s">
        <v>705</v>
      </c>
      <c r="F507" s="17"/>
      <c r="G507" s="23" t="s">
        <v>944</v>
      </c>
      <c r="H507" s="110">
        <f>H508</f>
        <v>2343.39</v>
      </c>
      <c r="I507" s="110">
        <f t="shared" ref="I507:I508" si="160">I508</f>
        <v>0</v>
      </c>
      <c r="J507" s="110">
        <f t="shared" ref="J507:J508" si="161">J508</f>
        <v>0</v>
      </c>
    </row>
    <row r="508" spans="1:10" ht="60">
      <c r="A508" s="17"/>
      <c r="B508" s="19"/>
      <c r="C508" s="17" t="s">
        <v>246</v>
      </c>
      <c r="D508" s="17" t="s">
        <v>240</v>
      </c>
      <c r="E508" s="9" t="s">
        <v>705</v>
      </c>
      <c r="F508" s="28" t="s">
        <v>282</v>
      </c>
      <c r="G508" s="132" t="s">
        <v>641</v>
      </c>
      <c r="H508" s="110">
        <f>H509</f>
        <v>2343.39</v>
      </c>
      <c r="I508" s="110">
        <f t="shared" si="160"/>
        <v>0</v>
      </c>
      <c r="J508" s="110">
        <f t="shared" si="161"/>
        <v>0</v>
      </c>
    </row>
    <row r="509" spans="1:10" ht="24">
      <c r="A509" s="17"/>
      <c r="B509" s="19"/>
      <c r="C509" s="17" t="s">
        <v>246</v>
      </c>
      <c r="D509" s="17" t="s">
        <v>240</v>
      </c>
      <c r="E509" s="9" t="s">
        <v>705</v>
      </c>
      <c r="F509" s="17">
        <v>612</v>
      </c>
      <c r="G509" s="23" t="s">
        <v>530</v>
      </c>
      <c r="H509" s="110">
        <v>2343.39</v>
      </c>
      <c r="I509" s="110">
        <v>0</v>
      </c>
      <c r="J509" s="110">
        <v>0</v>
      </c>
    </row>
    <row r="510" spans="1:10" ht="60">
      <c r="A510" s="17"/>
      <c r="B510" s="19"/>
      <c r="C510" s="17" t="s">
        <v>246</v>
      </c>
      <c r="D510" s="17" t="s">
        <v>240</v>
      </c>
      <c r="E510" s="9" t="s">
        <v>210</v>
      </c>
      <c r="F510" s="17"/>
      <c r="G510" s="23" t="s">
        <v>972</v>
      </c>
      <c r="H510" s="110">
        <f>H514+H511</f>
        <v>71820.41</v>
      </c>
      <c r="I510" s="110">
        <f t="shared" ref="I510:J510" si="162">I514+I511</f>
        <v>71820.41</v>
      </c>
      <c r="J510" s="110">
        <f t="shared" si="162"/>
        <v>71820.41</v>
      </c>
    </row>
    <row r="511" spans="1:10" ht="120">
      <c r="A511" s="17"/>
      <c r="B511" s="19"/>
      <c r="C511" s="17" t="s">
        <v>246</v>
      </c>
      <c r="D511" s="17" t="s">
        <v>240</v>
      </c>
      <c r="E511" s="9" t="s">
        <v>210</v>
      </c>
      <c r="F511" s="25" t="s">
        <v>543</v>
      </c>
      <c r="G511" s="132" t="s">
        <v>544</v>
      </c>
      <c r="H511" s="110">
        <f>H512+H513</f>
        <v>28209.947</v>
      </c>
      <c r="I511" s="110">
        <f t="shared" ref="I511:J511" si="163">I512+I513</f>
        <v>28209.947</v>
      </c>
      <c r="J511" s="110">
        <f t="shared" si="163"/>
        <v>28209.947</v>
      </c>
    </row>
    <row r="512" spans="1:10" ht="24">
      <c r="A512" s="17"/>
      <c r="B512" s="19"/>
      <c r="C512" s="17" t="s">
        <v>246</v>
      </c>
      <c r="D512" s="17" t="s">
        <v>240</v>
      </c>
      <c r="E512" s="9" t="s">
        <v>210</v>
      </c>
      <c r="F512" s="26" t="s">
        <v>550</v>
      </c>
      <c r="G512" s="136" t="s">
        <v>644</v>
      </c>
      <c r="H512" s="110">
        <v>21666.625</v>
      </c>
      <c r="I512" s="110">
        <v>21666.625</v>
      </c>
      <c r="J512" s="110">
        <v>21666.625</v>
      </c>
    </row>
    <row r="513" spans="1:10" ht="60">
      <c r="A513" s="17"/>
      <c r="B513" s="19"/>
      <c r="C513" s="17" t="s">
        <v>246</v>
      </c>
      <c r="D513" s="17" t="s">
        <v>240</v>
      </c>
      <c r="E513" s="9" t="s">
        <v>210</v>
      </c>
      <c r="F513" s="26">
        <v>119</v>
      </c>
      <c r="G513" s="136" t="s">
        <v>651</v>
      </c>
      <c r="H513" s="110">
        <v>6543.3220000000001</v>
      </c>
      <c r="I513" s="110">
        <v>6543.3220000000001</v>
      </c>
      <c r="J513" s="110">
        <v>6543.3220000000001</v>
      </c>
    </row>
    <row r="514" spans="1:10" ht="60">
      <c r="A514" s="17"/>
      <c r="B514" s="19"/>
      <c r="C514" s="17" t="s">
        <v>246</v>
      </c>
      <c r="D514" s="17" t="s">
        <v>240</v>
      </c>
      <c r="E514" s="9" t="s">
        <v>210</v>
      </c>
      <c r="F514" s="25" t="s">
        <v>282</v>
      </c>
      <c r="G514" s="132" t="s">
        <v>641</v>
      </c>
      <c r="H514" s="110">
        <f t="shared" ref="H514:J514" si="164">H515</f>
        <v>43610.463000000003</v>
      </c>
      <c r="I514" s="110">
        <f t="shared" si="164"/>
        <v>43610.463000000003</v>
      </c>
      <c r="J514" s="110">
        <f t="shared" si="164"/>
        <v>43610.463000000003</v>
      </c>
    </row>
    <row r="515" spans="1:10" ht="108">
      <c r="A515" s="17"/>
      <c r="B515" s="19"/>
      <c r="C515" s="17" t="s">
        <v>246</v>
      </c>
      <c r="D515" s="17" t="s">
        <v>240</v>
      </c>
      <c r="E515" s="9" t="s">
        <v>210</v>
      </c>
      <c r="F515" s="17" t="s">
        <v>285</v>
      </c>
      <c r="G515" s="23" t="s">
        <v>621</v>
      </c>
      <c r="H515" s="110">
        <v>43610.463000000003</v>
      </c>
      <c r="I515" s="110">
        <v>43610.463000000003</v>
      </c>
      <c r="J515" s="110">
        <v>43610.463000000003</v>
      </c>
    </row>
    <row r="516" spans="1:10" ht="60">
      <c r="A516" s="17"/>
      <c r="B516" s="19"/>
      <c r="C516" s="17" t="s">
        <v>246</v>
      </c>
      <c r="D516" s="17" t="s">
        <v>240</v>
      </c>
      <c r="E516" s="9" t="s">
        <v>211</v>
      </c>
      <c r="F516" s="17"/>
      <c r="G516" s="23" t="s">
        <v>971</v>
      </c>
      <c r="H516" s="110">
        <f>H517+H520</f>
        <v>725.45900000000006</v>
      </c>
      <c r="I516" s="110">
        <f t="shared" ref="I516:J516" si="165">I517+I520</f>
        <v>725.45900000000006</v>
      </c>
      <c r="J516" s="110">
        <f t="shared" si="165"/>
        <v>725.45900000000006</v>
      </c>
    </row>
    <row r="517" spans="1:10" ht="120">
      <c r="A517" s="17"/>
      <c r="B517" s="19"/>
      <c r="C517" s="17" t="s">
        <v>246</v>
      </c>
      <c r="D517" s="17" t="s">
        <v>240</v>
      </c>
      <c r="E517" s="9" t="s">
        <v>211</v>
      </c>
      <c r="F517" s="25" t="s">
        <v>543</v>
      </c>
      <c r="G517" s="132" t="s">
        <v>544</v>
      </c>
      <c r="H517" s="110">
        <f>H518+H519</f>
        <v>284.94900000000001</v>
      </c>
      <c r="I517" s="110">
        <f t="shared" ref="I517:J517" si="166">I518+I519</f>
        <v>284.94900000000001</v>
      </c>
      <c r="J517" s="110">
        <f t="shared" si="166"/>
        <v>284.94900000000001</v>
      </c>
    </row>
    <row r="518" spans="1:10" ht="24">
      <c r="A518" s="17"/>
      <c r="B518" s="19"/>
      <c r="C518" s="17" t="s">
        <v>246</v>
      </c>
      <c r="D518" s="17" t="s">
        <v>240</v>
      </c>
      <c r="E518" s="9" t="s">
        <v>211</v>
      </c>
      <c r="F518" s="26" t="s">
        <v>550</v>
      </c>
      <c r="G518" s="136" t="s">
        <v>644</v>
      </c>
      <c r="H518" s="110">
        <v>218.858</v>
      </c>
      <c r="I518" s="110">
        <v>218.858</v>
      </c>
      <c r="J518" s="110">
        <v>218.858</v>
      </c>
    </row>
    <row r="519" spans="1:10" ht="60">
      <c r="A519" s="17"/>
      <c r="B519" s="19"/>
      <c r="C519" s="17" t="s">
        <v>246</v>
      </c>
      <c r="D519" s="17" t="s">
        <v>240</v>
      </c>
      <c r="E519" s="9" t="s">
        <v>211</v>
      </c>
      <c r="F519" s="26">
        <v>119</v>
      </c>
      <c r="G519" s="136" t="s">
        <v>651</v>
      </c>
      <c r="H519" s="110">
        <v>66.090999999999994</v>
      </c>
      <c r="I519" s="110">
        <v>66.090999999999994</v>
      </c>
      <c r="J519" s="110">
        <v>66.090999999999994</v>
      </c>
    </row>
    <row r="520" spans="1:10" ht="60">
      <c r="A520" s="17"/>
      <c r="B520" s="19"/>
      <c r="C520" s="17" t="s">
        <v>246</v>
      </c>
      <c r="D520" s="17" t="s">
        <v>240</v>
      </c>
      <c r="E520" s="9" t="s">
        <v>211</v>
      </c>
      <c r="F520" s="25" t="s">
        <v>282</v>
      </c>
      <c r="G520" s="132" t="s">
        <v>641</v>
      </c>
      <c r="H520" s="110">
        <f t="shared" ref="H520:J520" si="167">H521</f>
        <v>440.51</v>
      </c>
      <c r="I520" s="110">
        <f t="shared" si="167"/>
        <v>440.51</v>
      </c>
      <c r="J520" s="110">
        <f t="shared" si="167"/>
        <v>440.51</v>
      </c>
    </row>
    <row r="521" spans="1:10" ht="108">
      <c r="A521" s="17"/>
      <c r="B521" s="19"/>
      <c r="C521" s="17" t="s">
        <v>246</v>
      </c>
      <c r="D521" s="17" t="s">
        <v>240</v>
      </c>
      <c r="E521" s="9" t="s">
        <v>211</v>
      </c>
      <c r="F521" s="17" t="s">
        <v>285</v>
      </c>
      <c r="G521" s="23" t="s">
        <v>621</v>
      </c>
      <c r="H521" s="110">
        <v>440.51</v>
      </c>
      <c r="I521" s="110">
        <v>440.51</v>
      </c>
      <c r="J521" s="110">
        <v>440.51</v>
      </c>
    </row>
    <row r="522" spans="1:10" ht="36">
      <c r="A522" s="17"/>
      <c r="B522" s="19"/>
      <c r="C522" s="17" t="s">
        <v>246</v>
      </c>
      <c r="D522" s="17" t="s">
        <v>240</v>
      </c>
      <c r="E522" s="9" t="s">
        <v>691</v>
      </c>
      <c r="F522" s="17"/>
      <c r="G522" s="23" t="s">
        <v>664</v>
      </c>
      <c r="H522" s="110">
        <f t="shared" ref="H522:J524" si="168">H523</f>
        <v>1865</v>
      </c>
      <c r="I522" s="110">
        <f t="shared" si="168"/>
        <v>1865</v>
      </c>
      <c r="J522" s="110">
        <f t="shared" si="168"/>
        <v>1865</v>
      </c>
    </row>
    <row r="523" spans="1:10" ht="96">
      <c r="A523" s="17"/>
      <c r="B523" s="19"/>
      <c r="C523" s="17" t="s">
        <v>246</v>
      </c>
      <c r="D523" s="17" t="s">
        <v>240</v>
      </c>
      <c r="E523" s="9" t="s">
        <v>692</v>
      </c>
      <c r="F523" s="17"/>
      <c r="G523" s="23" t="s">
        <v>1047</v>
      </c>
      <c r="H523" s="110">
        <f>H524</f>
        <v>1865</v>
      </c>
      <c r="I523" s="110">
        <f t="shared" si="168"/>
        <v>1865</v>
      </c>
      <c r="J523" s="110">
        <f t="shared" si="168"/>
        <v>1865</v>
      </c>
    </row>
    <row r="524" spans="1:10" ht="60">
      <c r="A524" s="17"/>
      <c r="B524" s="19"/>
      <c r="C524" s="17" t="s">
        <v>246</v>
      </c>
      <c r="D524" s="17" t="s">
        <v>240</v>
      </c>
      <c r="E524" s="9" t="s">
        <v>692</v>
      </c>
      <c r="F524" s="28" t="s">
        <v>282</v>
      </c>
      <c r="G524" s="132" t="s">
        <v>641</v>
      </c>
      <c r="H524" s="110">
        <f>H525</f>
        <v>1865</v>
      </c>
      <c r="I524" s="110">
        <f t="shared" si="168"/>
        <v>1865</v>
      </c>
      <c r="J524" s="110">
        <f t="shared" si="168"/>
        <v>1865</v>
      </c>
    </row>
    <row r="525" spans="1:10" ht="108">
      <c r="A525" s="17"/>
      <c r="B525" s="19"/>
      <c r="C525" s="17" t="s">
        <v>246</v>
      </c>
      <c r="D525" s="17" t="s">
        <v>240</v>
      </c>
      <c r="E525" s="9" t="s">
        <v>692</v>
      </c>
      <c r="F525" s="17" t="s">
        <v>285</v>
      </c>
      <c r="G525" s="23" t="s">
        <v>621</v>
      </c>
      <c r="H525" s="110">
        <v>1865</v>
      </c>
      <c r="I525" s="110">
        <v>1865</v>
      </c>
      <c r="J525" s="110">
        <v>1865</v>
      </c>
    </row>
    <row r="526" spans="1:10" ht="48">
      <c r="A526" s="17"/>
      <c r="B526" s="19"/>
      <c r="C526" s="17" t="s">
        <v>246</v>
      </c>
      <c r="D526" s="9" t="s">
        <v>233</v>
      </c>
      <c r="E526" s="20"/>
      <c r="F526" s="19"/>
      <c r="G526" s="149" t="s">
        <v>814</v>
      </c>
      <c r="H526" s="120">
        <f>H527</f>
        <v>5411.8069999999998</v>
      </c>
      <c r="I526" s="120">
        <f>I528</f>
        <v>5411.8069999999998</v>
      </c>
      <c r="J526" s="120">
        <f>J528</f>
        <v>5411.8069999999998</v>
      </c>
    </row>
    <row r="527" spans="1:10" ht="60">
      <c r="A527" s="17"/>
      <c r="B527" s="19"/>
      <c r="C527" s="174" t="s">
        <v>246</v>
      </c>
      <c r="D527" s="102" t="s">
        <v>233</v>
      </c>
      <c r="E527" s="102" t="s">
        <v>127</v>
      </c>
      <c r="F527" s="174"/>
      <c r="G527" s="175" t="s">
        <v>945</v>
      </c>
      <c r="H527" s="176">
        <f>H528</f>
        <v>5411.8069999999998</v>
      </c>
      <c r="I527" s="176">
        <f t="shared" ref="I527:J527" si="169">I528</f>
        <v>5411.8069999999998</v>
      </c>
      <c r="J527" s="176">
        <f t="shared" si="169"/>
        <v>5411.8069999999998</v>
      </c>
    </row>
    <row r="528" spans="1:10" ht="24">
      <c r="A528" s="17"/>
      <c r="B528" s="19"/>
      <c r="C528" s="17" t="s">
        <v>246</v>
      </c>
      <c r="D528" s="9" t="s">
        <v>233</v>
      </c>
      <c r="E528" s="9" t="s">
        <v>947</v>
      </c>
      <c r="F528" s="17"/>
      <c r="G528" s="23" t="s">
        <v>706</v>
      </c>
      <c r="H528" s="110">
        <f>H529</f>
        <v>5411.8069999999998</v>
      </c>
      <c r="I528" s="110">
        <f t="shared" ref="I528:J528" si="170">I529</f>
        <v>5411.8069999999998</v>
      </c>
      <c r="J528" s="110">
        <f t="shared" si="170"/>
        <v>5411.8069999999998</v>
      </c>
    </row>
    <row r="529" spans="1:10" ht="36">
      <c r="A529" s="17"/>
      <c r="B529" s="19"/>
      <c r="C529" s="17" t="s">
        <v>246</v>
      </c>
      <c r="D529" s="9" t="s">
        <v>233</v>
      </c>
      <c r="E529" s="9" t="s">
        <v>948</v>
      </c>
      <c r="F529" s="17"/>
      <c r="G529" s="23" t="s">
        <v>1004</v>
      </c>
      <c r="H529" s="110">
        <f>H530+H535</f>
        <v>5411.8069999999998</v>
      </c>
      <c r="I529" s="110">
        <f t="shared" ref="I529:J529" si="171">I530+I535</f>
        <v>5411.8069999999998</v>
      </c>
      <c r="J529" s="110">
        <f t="shared" si="171"/>
        <v>5411.8069999999998</v>
      </c>
    </row>
    <row r="530" spans="1:10" ht="72">
      <c r="A530" s="17"/>
      <c r="B530" s="19"/>
      <c r="C530" s="21" t="s">
        <v>246</v>
      </c>
      <c r="D530" s="22" t="s">
        <v>233</v>
      </c>
      <c r="E530" s="177" t="s">
        <v>968</v>
      </c>
      <c r="F530" s="17"/>
      <c r="G530" s="23" t="s">
        <v>857</v>
      </c>
      <c r="H530" s="110">
        <f>H531</f>
        <v>3111.509</v>
      </c>
      <c r="I530" s="110">
        <f t="shared" ref="I530:J530" si="172">I531</f>
        <v>3111.509</v>
      </c>
      <c r="J530" s="110">
        <f t="shared" si="172"/>
        <v>3111.509</v>
      </c>
    </row>
    <row r="531" spans="1:10" ht="120">
      <c r="A531" s="17"/>
      <c r="B531" s="19"/>
      <c r="C531" s="17" t="s">
        <v>246</v>
      </c>
      <c r="D531" s="9" t="s">
        <v>233</v>
      </c>
      <c r="E531" s="178" t="s">
        <v>968</v>
      </c>
      <c r="F531" s="25" t="s">
        <v>543</v>
      </c>
      <c r="G531" s="132" t="s">
        <v>544</v>
      </c>
      <c r="H531" s="110">
        <f>H532+H533+H534</f>
        <v>3111.509</v>
      </c>
      <c r="I531" s="110">
        <f t="shared" ref="I531:J531" si="173">I532+I533+I534</f>
        <v>3111.509</v>
      </c>
      <c r="J531" s="110">
        <f t="shared" si="173"/>
        <v>3111.509</v>
      </c>
    </row>
    <row r="532" spans="1:10" ht="36">
      <c r="A532" s="17"/>
      <c r="B532" s="19"/>
      <c r="C532" s="17" t="s">
        <v>246</v>
      </c>
      <c r="D532" s="9" t="s">
        <v>233</v>
      </c>
      <c r="E532" s="178" t="s">
        <v>968</v>
      </c>
      <c r="F532" s="26" t="s">
        <v>545</v>
      </c>
      <c r="G532" s="136" t="s">
        <v>170</v>
      </c>
      <c r="H532" s="110">
        <v>1889.7919999999999</v>
      </c>
      <c r="I532" s="110">
        <v>1889.7919999999999</v>
      </c>
      <c r="J532" s="110">
        <v>1889.7919999999999</v>
      </c>
    </row>
    <row r="533" spans="1:10" ht="60">
      <c r="A533" s="17"/>
      <c r="B533" s="19"/>
      <c r="C533" s="17" t="s">
        <v>246</v>
      </c>
      <c r="D533" s="9" t="s">
        <v>233</v>
      </c>
      <c r="E533" s="178" t="s">
        <v>968</v>
      </c>
      <c r="F533" s="26" t="s">
        <v>546</v>
      </c>
      <c r="G533" s="136" t="s">
        <v>171</v>
      </c>
      <c r="H533" s="110">
        <v>500</v>
      </c>
      <c r="I533" s="110">
        <v>500</v>
      </c>
      <c r="J533" s="110">
        <v>500</v>
      </c>
    </row>
    <row r="534" spans="1:10" ht="72">
      <c r="A534" s="17"/>
      <c r="B534" s="19"/>
      <c r="C534" s="17" t="s">
        <v>246</v>
      </c>
      <c r="D534" s="9" t="s">
        <v>233</v>
      </c>
      <c r="E534" s="178" t="s">
        <v>968</v>
      </c>
      <c r="F534" s="26">
        <v>129</v>
      </c>
      <c r="G534" s="136" t="s">
        <v>172</v>
      </c>
      <c r="H534" s="110">
        <v>721.71699999999998</v>
      </c>
      <c r="I534" s="110">
        <v>721.71699999999998</v>
      </c>
      <c r="J534" s="110">
        <v>721.71699999999998</v>
      </c>
    </row>
    <row r="535" spans="1:10" ht="72">
      <c r="A535" s="17"/>
      <c r="B535" s="19"/>
      <c r="C535" s="193" t="s">
        <v>246</v>
      </c>
      <c r="D535" s="97" t="s">
        <v>233</v>
      </c>
      <c r="E535" s="199" t="s">
        <v>994</v>
      </c>
      <c r="F535" s="26"/>
      <c r="G535" s="136" t="s">
        <v>718</v>
      </c>
      <c r="H535" s="110">
        <f>H536</f>
        <v>2300.2979999999998</v>
      </c>
      <c r="I535" s="110">
        <f t="shared" ref="I535:J535" si="174">I536</f>
        <v>2300.2979999999998</v>
      </c>
      <c r="J535" s="110">
        <f t="shared" si="174"/>
        <v>2300.2979999999998</v>
      </c>
    </row>
    <row r="536" spans="1:10" ht="120">
      <c r="A536" s="17"/>
      <c r="B536" s="19"/>
      <c r="C536" s="17" t="s">
        <v>246</v>
      </c>
      <c r="D536" s="9" t="s">
        <v>233</v>
      </c>
      <c r="E536" s="185" t="s">
        <v>994</v>
      </c>
      <c r="F536" s="25" t="s">
        <v>543</v>
      </c>
      <c r="G536" s="132" t="s">
        <v>544</v>
      </c>
      <c r="H536" s="110">
        <f>H537+H538</f>
        <v>2300.2979999999998</v>
      </c>
      <c r="I536" s="110">
        <f t="shared" ref="I536:J536" si="175">I537+I538</f>
        <v>2300.2979999999998</v>
      </c>
      <c r="J536" s="110">
        <f t="shared" si="175"/>
        <v>2300.2979999999998</v>
      </c>
    </row>
    <row r="537" spans="1:10" ht="36">
      <c r="A537" s="17"/>
      <c r="B537" s="19"/>
      <c r="C537" s="17" t="s">
        <v>246</v>
      </c>
      <c r="D537" s="9" t="s">
        <v>233</v>
      </c>
      <c r="E537" s="185" t="s">
        <v>994</v>
      </c>
      <c r="F537" s="26" t="s">
        <v>545</v>
      </c>
      <c r="G537" s="136" t="s">
        <v>170</v>
      </c>
      <c r="H537" s="110">
        <v>1766.742</v>
      </c>
      <c r="I537" s="110">
        <v>1766.742</v>
      </c>
      <c r="J537" s="110">
        <v>1766.742</v>
      </c>
    </row>
    <row r="538" spans="1:10" ht="72">
      <c r="A538" s="17"/>
      <c r="B538" s="19"/>
      <c r="C538" s="17" t="s">
        <v>246</v>
      </c>
      <c r="D538" s="9" t="s">
        <v>233</v>
      </c>
      <c r="E538" s="185" t="s">
        <v>994</v>
      </c>
      <c r="F538" s="26">
        <v>129</v>
      </c>
      <c r="G538" s="136" t="s">
        <v>172</v>
      </c>
      <c r="H538" s="110">
        <v>533.55600000000004</v>
      </c>
      <c r="I538" s="110">
        <v>533.55600000000004</v>
      </c>
      <c r="J538" s="110">
        <v>533.55600000000004</v>
      </c>
    </row>
    <row r="539" spans="1:10">
      <c r="A539" s="17"/>
      <c r="B539" s="19"/>
      <c r="C539" s="19">
        <v>10</v>
      </c>
      <c r="D539" s="20" t="s">
        <v>234</v>
      </c>
      <c r="E539" s="20"/>
      <c r="F539" s="19"/>
      <c r="G539" s="149" t="s">
        <v>304</v>
      </c>
      <c r="H539" s="120">
        <f>H540+H547+H554+H576</f>
        <v>38693.661999999997</v>
      </c>
      <c r="I539" s="120">
        <f>I540+I547+I554+I576</f>
        <v>27410.6</v>
      </c>
      <c r="J539" s="120">
        <f>J540+J547+J554+J576</f>
        <v>24789.334999999999</v>
      </c>
    </row>
    <row r="540" spans="1:10">
      <c r="A540" s="17"/>
      <c r="B540" s="19"/>
      <c r="C540" s="93">
        <v>10</v>
      </c>
      <c r="D540" s="93" t="s">
        <v>240</v>
      </c>
      <c r="E540" s="92"/>
      <c r="F540" s="93"/>
      <c r="G540" s="106" t="s">
        <v>28</v>
      </c>
      <c r="H540" s="121">
        <f t="shared" ref="H540:J541" si="176">H541</f>
        <v>4344.6760000000004</v>
      </c>
      <c r="I540" s="121">
        <f t="shared" si="176"/>
        <v>4344.6760000000004</v>
      </c>
      <c r="J540" s="121">
        <f t="shared" si="176"/>
        <v>4344.6760000000004</v>
      </c>
    </row>
    <row r="541" spans="1:10" ht="60">
      <c r="A541" s="17"/>
      <c r="B541" s="19"/>
      <c r="C541" s="17">
        <v>10</v>
      </c>
      <c r="D541" s="174" t="s">
        <v>240</v>
      </c>
      <c r="E541" s="102" t="s">
        <v>43</v>
      </c>
      <c r="F541" s="174"/>
      <c r="G541" s="175" t="s">
        <v>790</v>
      </c>
      <c r="H541" s="176">
        <f t="shared" si="176"/>
        <v>4344.6760000000004</v>
      </c>
      <c r="I541" s="176">
        <f t="shared" si="176"/>
        <v>4344.6760000000004</v>
      </c>
      <c r="J541" s="176">
        <f t="shared" si="176"/>
        <v>4344.6760000000004</v>
      </c>
    </row>
    <row r="542" spans="1:10" ht="48">
      <c r="A542" s="17"/>
      <c r="B542" s="19"/>
      <c r="C542" s="17">
        <v>10</v>
      </c>
      <c r="D542" s="17" t="s">
        <v>240</v>
      </c>
      <c r="E542" s="9" t="s">
        <v>44</v>
      </c>
      <c r="F542" s="17"/>
      <c r="G542" s="23" t="s">
        <v>710</v>
      </c>
      <c r="H542" s="110">
        <f>H546</f>
        <v>4344.6760000000004</v>
      </c>
      <c r="I542" s="110">
        <f>I546</f>
        <v>4344.6760000000004</v>
      </c>
      <c r="J542" s="110">
        <f>J546</f>
        <v>4344.6760000000004</v>
      </c>
    </row>
    <row r="543" spans="1:10" ht="36">
      <c r="A543" s="17"/>
      <c r="B543" s="19"/>
      <c r="C543" s="17">
        <v>10</v>
      </c>
      <c r="D543" s="17" t="s">
        <v>240</v>
      </c>
      <c r="E543" s="9" t="s">
        <v>102</v>
      </c>
      <c r="F543" s="17"/>
      <c r="G543" s="23" t="s">
        <v>955</v>
      </c>
      <c r="H543" s="110">
        <f>H545</f>
        <v>4344.6760000000004</v>
      </c>
      <c r="I543" s="110">
        <f>I545</f>
        <v>4344.6760000000004</v>
      </c>
      <c r="J543" s="110">
        <f>J545</f>
        <v>4344.6760000000004</v>
      </c>
    </row>
    <row r="544" spans="1:10" ht="36">
      <c r="A544" s="17"/>
      <c r="B544" s="19"/>
      <c r="C544" s="17">
        <v>10</v>
      </c>
      <c r="D544" s="17" t="s">
        <v>240</v>
      </c>
      <c r="E544" s="178" t="s">
        <v>753</v>
      </c>
      <c r="F544" s="17"/>
      <c r="G544" s="23" t="s">
        <v>754</v>
      </c>
      <c r="H544" s="110">
        <f>H545</f>
        <v>4344.6760000000004</v>
      </c>
      <c r="I544" s="110">
        <f t="shared" ref="I544:J544" si="177">I545</f>
        <v>4344.6760000000004</v>
      </c>
      <c r="J544" s="110">
        <f t="shared" si="177"/>
        <v>4344.6760000000004</v>
      </c>
    </row>
    <row r="545" spans="1:10" ht="24">
      <c r="A545" s="17"/>
      <c r="B545" s="19"/>
      <c r="C545" s="17">
        <v>10</v>
      </c>
      <c r="D545" s="17" t="s">
        <v>240</v>
      </c>
      <c r="E545" s="178" t="s">
        <v>753</v>
      </c>
      <c r="F545" s="25" t="s">
        <v>551</v>
      </c>
      <c r="G545" s="132" t="s">
        <v>14</v>
      </c>
      <c r="H545" s="110">
        <f>H546</f>
        <v>4344.6760000000004</v>
      </c>
      <c r="I545" s="110">
        <f>I546</f>
        <v>4344.6760000000004</v>
      </c>
      <c r="J545" s="110">
        <f>J546</f>
        <v>4344.6760000000004</v>
      </c>
    </row>
    <row r="546" spans="1:10" ht="24">
      <c r="A546" s="17"/>
      <c r="B546" s="19"/>
      <c r="C546" s="17" t="s">
        <v>305</v>
      </c>
      <c r="D546" s="17" t="s">
        <v>240</v>
      </c>
      <c r="E546" s="178" t="s">
        <v>753</v>
      </c>
      <c r="F546" s="17">
        <v>312</v>
      </c>
      <c r="G546" s="23" t="s">
        <v>536</v>
      </c>
      <c r="H546" s="110">
        <v>4344.6760000000004</v>
      </c>
      <c r="I546" s="110">
        <v>4344.6760000000004</v>
      </c>
      <c r="J546" s="110">
        <v>4344.6760000000004</v>
      </c>
    </row>
    <row r="547" spans="1:10" ht="24">
      <c r="A547" s="17"/>
      <c r="B547" s="19"/>
      <c r="C547" s="93" t="s">
        <v>305</v>
      </c>
      <c r="D547" s="93" t="s">
        <v>306</v>
      </c>
      <c r="E547" s="92"/>
      <c r="F547" s="93"/>
      <c r="G547" s="106" t="s">
        <v>307</v>
      </c>
      <c r="H547" s="121">
        <f>H548</f>
        <v>9144</v>
      </c>
      <c r="I547" s="121">
        <f>I548</f>
        <v>9144</v>
      </c>
      <c r="J547" s="121">
        <f>J548</f>
        <v>9144</v>
      </c>
    </row>
    <row r="548" spans="1:10" ht="60">
      <c r="A548" s="17"/>
      <c r="B548" s="19"/>
      <c r="C548" s="174" t="s">
        <v>305</v>
      </c>
      <c r="D548" s="174" t="s">
        <v>306</v>
      </c>
      <c r="E548" s="102" t="s">
        <v>43</v>
      </c>
      <c r="F548" s="174"/>
      <c r="G548" s="175" t="s">
        <v>790</v>
      </c>
      <c r="H548" s="176">
        <f>H550</f>
        <v>9144</v>
      </c>
      <c r="I548" s="176">
        <f>I550</f>
        <v>9144</v>
      </c>
      <c r="J548" s="176">
        <f>J550</f>
        <v>9144</v>
      </c>
    </row>
    <row r="549" spans="1:10" ht="48">
      <c r="A549" s="17"/>
      <c r="B549" s="19"/>
      <c r="C549" s="17" t="s">
        <v>305</v>
      </c>
      <c r="D549" s="17" t="s">
        <v>306</v>
      </c>
      <c r="E549" s="9" t="s">
        <v>44</v>
      </c>
      <c r="F549" s="17"/>
      <c r="G549" s="23" t="s">
        <v>710</v>
      </c>
      <c r="H549" s="110">
        <f>H550</f>
        <v>9144</v>
      </c>
      <c r="I549" s="110">
        <f t="shared" ref="I549:J549" si="178">I550</f>
        <v>9144</v>
      </c>
      <c r="J549" s="110">
        <f t="shared" si="178"/>
        <v>9144</v>
      </c>
    </row>
    <row r="550" spans="1:10" ht="48">
      <c r="A550" s="17"/>
      <c r="B550" s="19"/>
      <c r="C550" s="17" t="s">
        <v>305</v>
      </c>
      <c r="D550" s="17" t="s">
        <v>306</v>
      </c>
      <c r="E550" s="9" t="s">
        <v>45</v>
      </c>
      <c r="F550" s="9"/>
      <c r="G550" s="23" t="s">
        <v>711</v>
      </c>
      <c r="H550" s="110">
        <f t="shared" ref="H550:J552" si="179">H551</f>
        <v>9144</v>
      </c>
      <c r="I550" s="110">
        <f t="shared" si="179"/>
        <v>9144</v>
      </c>
      <c r="J550" s="110">
        <f t="shared" si="179"/>
        <v>9144</v>
      </c>
    </row>
    <row r="551" spans="1:10" ht="144">
      <c r="A551" s="17"/>
      <c r="B551" s="19"/>
      <c r="C551" s="17" t="s">
        <v>305</v>
      </c>
      <c r="D551" s="17" t="s">
        <v>306</v>
      </c>
      <c r="E551" s="9" t="s">
        <v>755</v>
      </c>
      <c r="F551" s="17"/>
      <c r="G551" s="23" t="s">
        <v>122</v>
      </c>
      <c r="H551" s="110">
        <f t="shared" si="179"/>
        <v>9144</v>
      </c>
      <c r="I551" s="110">
        <f t="shared" si="179"/>
        <v>9144</v>
      </c>
      <c r="J551" s="110">
        <f t="shared" si="179"/>
        <v>9144</v>
      </c>
    </row>
    <row r="552" spans="1:10" ht="24">
      <c r="A552" s="17"/>
      <c r="B552" s="19"/>
      <c r="C552" s="17" t="s">
        <v>305</v>
      </c>
      <c r="D552" s="17" t="s">
        <v>306</v>
      </c>
      <c r="E552" s="9" t="s">
        <v>755</v>
      </c>
      <c r="F552" s="25" t="s">
        <v>551</v>
      </c>
      <c r="G552" s="132" t="s">
        <v>14</v>
      </c>
      <c r="H552" s="110">
        <f t="shared" si="179"/>
        <v>9144</v>
      </c>
      <c r="I552" s="110">
        <f t="shared" si="179"/>
        <v>9144</v>
      </c>
      <c r="J552" s="110">
        <f t="shared" si="179"/>
        <v>9144</v>
      </c>
    </row>
    <row r="553" spans="1:10" ht="60">
      <c r="A553" s="17"/>
      <c r="B553" s="19"/>
      <c r="C553" s="17" t="s">
        <v>305</v>
      </c>
      <c r="D553" s="17" t="s">
        <v>306</v>
      </c>
      <c r="E553" s="9" t="s">
        <v>755</v>
      </c>
      <c r="F553" s="17">
        <v>313</v>
      </c>
      <c r="G553" s="23" t="s">
        <v>62</v>
      </c>
      <c r="H553" s="110">
        <v>9144</v>
      </c>
      <c r="I553" s="110">
        <v>9144</v>
      </c>
      <c r="J553" s="110">
        <v>9144</v>
      </c>
    </row>
    <row r="554" spans="1:10">
      <c r="A554" s="17"/>
      <c r="B554" s="19"/>
      <c r="C554" s="93" t="s">
        <v>305</v>
      </c>
      <c r="D554" s="93" t="s">
        <v>233</v>
      </c>
      <c r="E554" s="104"/>
      <c r="F554" s="105"/>
      <c r="G554" s="150" t="s">
        <v>29</v>
      </c>
      <c r="H554" s="121">
        <f>H555+H561+H570</f>
        <v>24697.985999999997</v>
      </c>
      <c r="I554" s="121">
        <f t="shared" ref="I554:J554" si="180">I555+I561+I570</f>
        <v>13414.923999999999</v>
      </c>
      <c r="J554" s="121">
        <f t="shared" si="180"/>
        <v>10793.659</v>
      </c>
    </row>
    <row r="555" spans="1:10" ht="60">
      <c r="A555" s="17"/>
      <c r="B555" s="19"/>
      <c r="C555" s="174" t="s">
        <v>305</v>
      </c>
      <c r="D555" s="174" t="s">
        <v>233</v>
      </c>
      <c r="E555" s="102" t="s">
        <v>396</v>
      </c>
      <c r="F555" s="102"/>
      <c r="G555" s="175" t="s">
        <v>992</v>
      </c>
      <c r="H555" s="176">
        <f>H556</f>
        <v>1338.124</v>
      </c>
      <c r="I555" s="176">
        <f t="shared" ref="I555:J557" si="181">I556</f>
        <v>1338.124</v>
      </c>
      <c r="J555" s="176">
        <f t="shared" si="181"/>
        <v>1132.259</v>
      </c>
    </row>
    <row r="556" spans="1:10" ht="48">
      <c r="A556" s="17"/>
      <c r="B556" s="19"/>
      <c r="C556" s="17" t="s">
        <v>305</v>
      </c>
      <c r="D556" s="17" t="s">
        <v>233</v>
      </c>
      <c r="E556" s="9" t="s">
        <v>524</v>
      </c>
      <c r="F556" s="9"/>
      <c r="G556" s="23" t="s">
        <v>662</v>
      </c>
      <c r="H556" s="110">
        <f>H557</f>
        <v>1338.124</v>
      </c>
      <c r="I556" s="110">
        <f t="shared" si="181"/>
        <v>1338.124</v>
      </c>
      <c r="J556" s="110">
        <f t="shared" si="181"/>
        <v>1132.259</v>
      </c>
    </row>
    <row r="557" spans="1:10" ht="36">
      <c r="A557" s="17"/>
      <c r="B557" s="19"/>
      <c r="C557" s="17" t="s">
        <v>305</v>
      </c>
      <c r="D557" s="17" t="s">
        <v>233</v>
      </c>
      <c r="E557" s="9" t="s">
        <v>526</v>
      </c>
      <c r="F557" s="9"/>
      <c r="G557" s="23" t="s">
        <v>676</v>
      </c>
      <c r="H557" s="110">
        <f>H558</f>
        <v>1338.124</v>
      </c>
      <c r="I557" s="110">
        <f t="shared" si="181"/>
        <v>1338.124</v>
      </c>
      <c r="J557" s="110">
        <f t="shared" si="181"/>
        <v>1132.259</v>
      </c>
    </row>
    <row r="558" spans="1:10" ht="36">
      <c r="A558" s="17"/>
      <c r="B558" s="19"/>
      <c r="C558" s="17" t="s">
        <v>305</v>
      </c>
      <c r="D558" s="17" t="s">
        <v>233</v>
      </c>
      <c r="E558" s="9" t="s">
        <v>693</v>
      </c>
      <c r="F558" s="9"/>
      <c r="G558" s="23" t="s">
        <v>31</v>
      </c>
      <c r="H558" s="110">
        <f t="shared" ref="H558:J559" si="182">H559</f>
        <v>1338.124</v>
      </c>
      <c r="I558" s="110">
        <f t="shared" si="182"/>
        <v>1338.124</v>
      </c>
      <c r="J558" s="110">
        <f t="shared" si="182"/>
        <v>1132.259</v>
      </c>
    </row>
    <row r="559" spans="1:10" ht="24">
      <c r="A559" s="17"/>
      <c r="B559" s="19"/>
      <c r="C559" s="17" t="s">
        <v>305</v>
      </c>
      <c r="D559" s="17" t="s">
        <v>233</v>
      </c>
      <c r="E559" s="9" t="s">
        <v>693</v>
      </c>
      <c r="F559" s="25" t="s">
        <v>551</v>
      </c>
      <c r="G559" s="132" t="s">
        <v>14</v>
      </c>
      <c r="H559" s="110">
        <f t="shared" si="182"/>
        <v>1338.124</v>
      </c>
      <c r="I559" s="110">
        <f t="shared" si="182"/>
        <v>1338.124</v>
      </c>
      <c r="J559" s="110">
        <f t="shared" si="182"/>
        <v>1132.259</v>
      </c>
    </row>
    <row r="560" spans="1:10" ht="24">
      <c r="A560" s="17"/>
      <c r="B560" s="19"/>
      <c r="C560" s="17" t="s">
        <v>305</v>
      </c>
      <c r="D560" s="17" t="s">
        <v>233</v>
      </c>
      <c r="E560" s="9" t="s">
        <v>693</v>
      </c>
      <c r="F560" s="17" t="s">
        <v>118</v>
      </c>
      <c r="G560" s="23" t="s">
        <v>119</v>
      </c>
      <c r="H560" s="110">
        <v>1338.124</v>
      </c>
      <c r="I560" s="110">
        <v>1338.124</v>
      </c>
      <c r="J560" s="110">
        <v>1132.259</v>
      </c>
    </row>
    <row r="561" spans="1:10" ht="60">
      <c r="A561" s="17"/>
      <c r="B561" s="19"/>
      <c r="C561" s="174" t="s">
        <v>305</v>
      </c>
      <c r="D561" s="174" t="s">
        <v>233</v>
      </c>
      <c r="E561" s="102" t="s">
        <v>43</v>
      </c>
      <c r="F561" s="174"/>
      <c r="G561" s="175" t="s">
        <v>790</v>
      </c>
      <c r="H561" s="176">
        <f>H562</f>
        <v>19322.8</v>
      </c>
      <c r="I561" s="176">
        <f t="shared" ref="I561:J561" si="183">I562</f>
        <v>12076.8</v>
      </c>
      <c r="J561" s="176">
        <f t="shared" si="183"/>
        <v>9661.4</v>
      </c>
    </row>
    <row r="562" spans="1:10" ht="48">
      <c r="A562" s="17"/>
      <c r="B562" s="19"/>
      <c r="C562" s="17" t="s">
        <v>305</v>
      </c>
      <c r="D562" s="17" t="s">
        <v>233</v>
      </c>
      <c r="E562" s="9" t="s">
        <v>44</v>
      </c>
      <c r="F562" s="9"/>
      <c r="G562" s="23" t="s">
        <v>710</v>
      </c>
      <c r="H562" s="110">
        <f>H563</f>
        <v>19322.8</v>
      </c>
      <c r="I562" s="110">
        <f>I563</f>
        <v>12076.8</v>
      </c>
      <c r="J562" s="110">
        <f>J563</f>
        <v>9661.4</v>
      </c>
    </row>
    <row r="563" spans="1:10" ht="48">
      <c r="A563" s="17"/>
      <c r="B563" s="19"/>
      <c r="C563" s="17" t="s">
        <v>305</v>
      </c>
      <c r="D563" s="17" t="s">
        <v>233</v>
      </c>
      <c r="E563" s="9" t="s">
        <v>45</v>
      </c>
      <c r="F563" s="9"/>
      <c r="G563" s="23" t="s">
        <v>711</v>
      </c>
      <c r="H563" s="110">
        <f>H567+H564</f>
        <v>19322.8</v>
      </c>
      <c r="I563" s="110">
        <f>I567+I564</f>
        <v>12076.8</v>
      </c>
      <c r="J563" s="110">
        <f>J567+J564</f>
        <v>9661.4</v>
      </c>
    </row>
    <row r="564" spans="1:10" ht="108">
      <c r="A564" s="17"/>
      <c r="B564" s="19"/>
      <c r="C564" s="17" t="s">
        <v>305</v>
      </c>
      <c r="D564" s="17" t="s">
        <v>233</v>
      </c>
      <c r="E564" s="27" t="s">
        <v>756</v>
      </c>
      <c r="F564" s="137"/>
      <c r="G564" s="139" t="s">
        <v>576</v>
      </c>
      <c r="H564" s="110">
        <f t="shared" ref="H564:J565" si="184">H565</f>
        <v>9661.4</v>
      </c>
      <c r="I564" s="110">
        <f t="shared" si="184"/>
        <v>4830.7</v>
      </c>
      <c r="J564" s="110">
        <f t="shared" si="184"/>
        <v>4830.7</v>
      </c>
    </row>
    <row r="565" spans="1:10" ht="60">
      <c r="A565" s="17"/>
      <c r="B565" s="19"/>
      <c r="C565" s="17" t="s">
        <v>305</v>
      </c>
      <c r="D565" s="17" t="s">
        <v>233</v>
      </c>
      <c r="E565" s="27" t="s">
        <v>756</v>
      </c>
      <c r="F565" s="25">
        <v>400</v>
      </c>
      <c r="G565" s="132" t="s">
        <v>197</v>
      </c>
      <c r="H565" s="110">
        <f t="shared" si="184"/>
        <v>9661.4</v>
      </c>
      <c r="I565" s="110">
        <f t="shared" si="184"/>
        <v>4830.7</v>
      </c>
      <c r="J565" s="110">
        <f t="shared" si="184"/>
        <v>4830.7</v>
      </c>
    </row>
    <row r="566" spans="1:10" ht="72">
      <c r="A566" s="17"/>
      <c r="B566" s="19"/>
      <c r="C566" s="17" t="s">
        <v>305</v>
      </c>
      <c r="D566" s="17" t="s">
        <v>233</v>
      </c>
      <c r="E566" s="27" t="s">
        <v>756</v>
      </c>
      <c r="F566" s="17">
        <v>412</v>
      </c>
      <c r="G566" s="23" t="s">
        <v>182</v>
      </c>
      <c r="H566" s="110">
        <v>9661.4</v>
      </c>
      <c r="I566" s="110">
        <v>4830.7</v>
      </c>
      <c r="J566" s="110">
        <v>4830.7</v>
      </c>
    </row>
    <row r="567" spans="1:10" ht="132">
      <c r="A567" s="17"/>
      <c r="B567" s="19"/>
      <c r="C567" s="17" t="s">
        <v>305</v>
      </c>
      <c r="D567" s="17" t="s">
        <v>233</v>
      </c>
      <c r="E567" s="27" t="s">
        <v>1014</v>
      </c>
      <c r="F567" s="137"/>
      <c r="G567" s="139" t="s">
        <v>78</v>
      </c>
      <c r="H567" s="110">
        <f t="shared" ref="H567:J568" si="185">H568</f>
        <v>9661.4</v>
      </c>
      <c r="I567" s="110">
        <f t="shared" si="185"/>
        <v>7246.1</v>
      </c>
      <c r="J567" s="110">
        <f t="shared" si="185"/>
        <v>4830.7</v>
      </c>
    </row>
    <row r="568" spans="1:10" ht="60">
      <c r="A568" s="17"/>
      <c r="B568" s="19"/>
      <c r="C568" s="17" t="s">
        <v>305</v>
      </c>
      <c r="D568" s="17" t="s">
        <v>233</v>
      </c>
      <c r="E568" s="27" t="s">
        <v>1014</v>
      </c>
      <c r="F568" s="25">
        <v>400</v>
      </c>
      <c r="G568" s="132" t="s">
        <v>197</v>
      </c>
      <c r="H568" s="110">
        <f t="shared" si="185"/>
        <v>9661.4</v>
      </c>
      <c r="I568" s="110">
        <f t="shared" si="185"/>
        <v>7246.1</v>
      </c>
      <c r="J568" s="110">
        <f t="shared" si="185"/>
        <v>4830.7</v>
      </c>
    </row>
    <row r="569" spans="1:10" ht="72">
      <c r="A569" s="17"/>
      <c r="B569" s="19"/>
      <c r="C569" s="17" t="s">
        <v>305</v>
      </c>
      <c r="D569" s="17" t="s">
        <v>233</v>
      </c>
      <c r="E569" s="27" t="s">
        <v>1014</v>
      </c>
      <c r="F569" s="17">
        <v>412</v>
      </c>
      <c r="G569" s="23" t="s">
        <v>182</v>
      </c>
      <c r="H569" s="110">
        <v>9661.4</v>
      </c>
      <c r="I569" s="125">
        <v>7246.1</v>
      </c>
      <c r="J569" s="125">
        <v>4830.7</v>
      </c>
    </row>
    <row r="570" spans="1:10" ht="96">
      <c r="A570" s="17"/>
      <c r="B570" s="19"/>
      <c r="C570" s="17" t="s">
        <v>305</v>
      </c>
      <c r="D570" s="17" t="s">
        <v>233</v>
      </c>
      <c r="E570" s="179" t="s">
        <v>257</v>
      </c>
      <c r="F570" s="174"/>
      <c r="G570" s="175" t="s">
        <v>961</v>
      </c>
      <c r="H570" s="110">
        <f>H571</f>
        <v>4037.0619999999999</v>
      </c>
      <c r="I570" s="110">
        <f t="shared" ref="I570:J574" si="186">I571</f>
        <v>0</v>
      </c>
      <c r="J570" s="110">
        <f t="shared" si="186"/>
        <v>0</v>
      </c>
    </row>
    <row r="571" spans="1:10" ht="84">
      <c r="A571" s="17"/>
      <c r="B571" s="19"/>
      <c r="C571" s="17" t="s">
        <v>305</v>
      </c>
      <c r="D571" s="17" t="s">
        <v>233</v>
      </c>
      <c r="E571" s="27" t="s">
        <v>258</v>
      </c>
      <c r="F571" s="17"/>
      <c r="G571" s="23" t="s">
        <v>863</v>
      </c>
      <c r="H571" s="110">
        <f>H572</f>
        <v>4037.0619999999999</v>
      </c>
      <c r="I571" s="110">
        <f t="shared" si="186"/>
        <v>0</v>
      </c>
      <c r="J571" s="110">
        <f t="shared" si="186"/>
        <v>0</v>
      </c>
    </row>
    <row r="572" spans="1:10" ht="36">
      <c r="A572" s="17"/>
      <c r="B572" s="19"/>
      <c r="C572" s="17" t="s">
        <v>305</v>
      </c>
      <c r="D572" s="17" t="s">
        <v>233</v>
      </c>
      <c r="E572" s="199" t="s">
        <v>890</v>
      </c>
      <c r="F572" s="17"/>
      <c r="G572" s="23" t="s">
        <v>887</v>
      </c>
      <c r="H572" s="110">
        <f>H573</f>
        <v>4037.0619999999999</v>
      </c>
      <c r="I572" s="110">
        <f t="shared" si="186"/>
        <v>0</v>
      </c>
      <c r="J572" s="110">
        <f t="shared" si="186"/>
        <v>0</v>
      </c>
    </row>
    <row r="573" spans="1:10" ht="72">
      <c r="A573" s="17"/>
      <c r="B573" s="19"/>
      <c r="C573" s="17" t="s">
        <v>305</v>
      </c>
      <c r="D573" s="17" t="s">
        <v>233</v>
      </c>
      <c r="E573" s="27" t="s">
        <v>889</v>
      </c>
      <c r="F573" s="17"/>
      <c r="G573" s="23" t="s">
        <v>888</v>
      </c>
      <c r="H573" s="110">
        <f>H574</f>
        <v>4037.0619999999999</v>
      </c>
      <c r="I573" s="110">
        <f t="shared" si="186"/>
        <v>0</v>
      </c>
      <c r="J573" s="110">
        <f t="shared" si="186"/>
        <v>0</v>
      </c>
    </row>
    <row r="574" spans="1:10" ht="24">
      <c r="A574" s="17"/>
      <c r="B574" s="19"/>
      <c r="C574" s="17" t="s">
        <v>305</v>
      </c>
      <c r="D574" s="17" t="s">
        <v>233</v>
      </c>
      <c r="E574" s="27" t="s">
        <v>889</v>
      </c>
      <c r="F574" s="25" t="s">
        <v>551</v>
      </c>
      <c r="G574" s="132" t="s">
        <v>14</v>
      </c>
      <c r="H574" s="110">
        <f>H575</f>
        <v>4037.0619999999999</v>
      </c>
      <c r="I574" s="110">
        <f t="shared" si="186"/>
        <v>0</v>
      </c>
      <c r="J574" s="110">
        <f t="shared" si="186"/>
        <v>0</v>
      </c>
    </row>
    <row r="575" spans="1:10" ht="24">
      <c r="A575" s="17"/>
      <c r="B575" s="19"/>
      <c r="C575" s="17" t="s">
        <v>305</v>
      </c>
      <c r="D575" s="17" t="s">
        <v>233</v>
      </c>
      <c r="E575" s="27" t="s">
        <v>889</v>
      </c>
      <c r="F575" s="17" t="s">
        <v>118</v>
      </c>
      <c r="G575" s="23" t="s">
        <v>119</v>
      </c>
      <c r="H575" s="110">
        <v>4037.0619999999999</v>
      </c>
      <c r="I575" s="125">
        <v>0</v>
      </c>
      <c r="J575" s="125">
        <v>0</v>
      </c>
    </row>
    <row r="576" spans="1:10" ht="24">
      <c r="A576" s="17"/>
      <c r="B576" s="19"/>
      <c r="C576" s="93">
        <v>10</v>
      </c>
      <c r="D576" s="92" t="s">
        <v>22</v>
      </c>
      <c r="E576" s="95"/>
      <c r="F576" s="93"/>
      <c r="G576" s="106" t="s">
        <v>648</v>
      </c>
      <c r="H576" s="121">
        <f>H577</f>
        <v>507</v>
      </c>
      <c r="I576" s="121">
        <f>I577</f>
        <v>507</v>
      </c>
      <c r="J576" s="121">
        <f>J577</f>
        <v>507</v>
      </c>
    </row>
    <row r="577" spans="1:10" ht="72">
      <c r="A577" s="17"/>
      <c r="B577" s="19"/>
      <c r="C577" s="174">
        <v>10</v>
      </c>
      <c r="D577" s="102" t="s">
        <v>22</v>
      </c>
      <c r="E577" s="102" t="s">
        <v>392</v>
      </c>
      <c r="F577" s="174"/>
      <c r="G577" s="175" t="s">
        <v>757</v>
      </c>
      <c r="H577" s="176">
        <f t="shared" ref="H577:J578" si="187">H578</f>
        <v>507</v>
      </c>
      <c r="I577" s="176">
        <f t="shared" si="187"/>
        <v>507</v>
      </c>
      <c r="J577" s="176">
        <f t="shared" si="187"/>
        <v>507</v>
      </c>
    </row>
    <row r="578" spans="1:10" ht="96">
      <c r="A578" s="17"/>
      <c r="B578" s="19"/>
      <c r="C578" s="17">
        <v>10</v>
      </c>
      <c r="D578" s="9" t="s">
        <v>22</v>
      </c>
      <c r="E578" s="9" t="s">
        <v>393</v>
      </c>
      <c r="F578" s="17"/>
      <c r="G578" s="23" t="s">
        <v>758</v>
      </c>
      <c r="H578" s="110">
        <f t="shared" si="187"/>
        <v>507</v>
      </c>
      <c r="I578" s="110">
        <f t="shared" si="187"/>
        <v>507</v>
      </c>
      <c r="J578" s="110">
        <f t="shared" si="187"/>
        <v>507</v>
      </c>
    </row>
    <row r="579" spans="1:10" ht="60">
      <c r="A579" s="17"/>
      <c r="B579" s="19"/>
      <c r="C579" s="17">
        <v>10</v>
      </c>
      <c r="D579" s="9" t="s">
        <v>22</v>
      </c>
      <c r="E579" s="9" t="s">
        <v>395</v>
      </c>
      <c r="F579" s="17"/>
      <c r="G579" s="23" t="s">
        <v>759</v>
      </c>
      <c r="H579" s="110">
        <f>H580+H583</f>
        <v>507</v>
      </c>
      <c r="I579" s="110">
        <f>I580+I583</f>
        <v>507</v>
      </c>
      <c r="J579" s="110">
        <f>J580+J583</f>
        <v>507</v>
      </c>
    </row>
    <row r="580" spans="1:10" ht="60">
      <c r="A580" s="17"/>
      <c r="B580" s="19"/>
      <c r="C580" s="17">
        <v>10</v>
      </c>
      <c r="D580" s="9" t="s">
        <v>22</v>
      </c>
      <c r="E580" s="9" t="s">
        <v>494</v>
      </c>
      <c r="F580" s="17"/>
      <c r="G580" s="23" t="s">
        <v>760</v>
      </c>
      <c r="H580" s="110">
        <f t="shared" ref="H580:J581" si="188">H581</f>
        <v>207</v>
      </c>
      <c r="I580" s="110">
        <f t="shared" si="188"/>
        <v>207</v>
      </c>
      <c r="J580" s="110">
        <f t="shared" si="188"/>
        <v>207</v>
      </c>
    </row>
    <row r="581" spans="1:10" ht="24">
      <c r="A581" s="17"/>
      <c r="B581" s="19"/>
      <c r="C581" s="17">
        <v>10</v>
      </c>
      <c r="D581" s="9" t="s">
        <v>22</v>
      </c>
      <c r="E581" s="9" t="s">
        <v>494</v>
      </c>
      <c r="F581" s="25" t="s">
        <v>551</v>
      </c>
      <c r="G581" s="132" t="s">
        <v>14</v>
      </c>
      <c r="H581" s="110">
        <f t="shared" si="188"/>
        <v>207</v>
      </c>
      <c r="I581" s="110">
        <f t="shared" si="188"/>
        <v>207</v>
      </c>
      <c r="J581" s="110">
        <f t="shared" si="188"/>
        <v>207</v>
      </c>
    </row>
    <row r="582" spans="1:10" ht="36">
      <c r="A582" s="17"/>
      <c r="B582" s="19"/>
      <c r="C582" s="17">
        <v>10</v>
      </c>
      <c r="D582" s="9" t="s">
        <v>22</v>
      </c>
      <c r="E582" s="9" t="s">
        <v>494</v>
      </c>
      <c r="F582" s="17">
        <v>330</v>
      </c>
      <c r="G582" s="23" t="s">
        <v>647</v>
      </c>
      <c r="H582" s="110">
        <v>207</v>
      </c>
      <c r="I582" s="110">
        <v>207</v>
      </c>
      <c r="J582" s="110">
        <v>207</v>
      </c>
    </row>
    <row r="583" spans="1:10" ht="84">
      <c r="A583" s="17"/>
      <c r="B583" s="19"/>
      <c r="C583" s="17">
        <v>10</v>
      </c>
      <c r="D583" s="9" t="s">
        <v>22</v>
      </c>
      <c r="E583" s="9" t="s">
        <v>495</v>
      </c>
      <c r="F583" s="17"/>
      <c r="G583" s="23" t="s">
        <v>761</v>
      </c>
      <c r="H583" s="110">
        <f t="shared" ref="H583:J584" si="189">H584</f>
        <v>300</v>
      </c>
      <c r="I583" s="110">
        <f t="shared" si="189"/>
        <v>300</v>
      </c>
      <c r="J583" s="110">
        <f t="shared" si="189"/>
        <v>300</v>
      </c>
    </row>
    <row r="584" spans="1:10" ht="60">
      <c r="A584" s="17"/>
      <c r="B584" s="19"/>
      <c r="C584" s="17">
        <v>10</v>
      </c>
      <c r="D584" s="9" t="s">
        <v>22</v>
      </c>
      <c r="E584" s="9" t="s">
        <v>495</v>
      </c>
      <c r="F584" s="28" t="s">
        <v>282</v>
      </c>
      <c r="G584" s="132" t="s">
        <v>641</v>
      </c>
      <c r="H584" s="110">
        <f t="shared" si="189"/>
        <v>300</v>
      </c>
      <c r="I584" s="110">
        <f t="shared" si="189"/>
        <v>300</v>
      </c>
      <c r="J584" s="110">
        <f t="shared" si="189"/>
        <v>300</v>
      </c>
    </row>
    <row r="585" spans="1:10" ht="48">
      <c r="A585" s="17"/>
      <c r="B585" s="19"/>
      <c r="C585" s="17">
        <v>10</v>
      </c>
      <c r="D585" s="9" t="s">
        <v>22</v>
      </c>
      <c r="E585" s="9" t="s">
        <v>495</v>
      </c>
      <c r="F585" s="17">
        <v>633</v>
      </c>
      <c r="G585" s="23" t="s">
        <v>642</v>
      </c>
      <c r="H585" s="110">
        <v>300</v>
      </c>
      <c r="I585" s="110">
        <v>300</v>
      </c>
      <c r="J585" s="110">
        <v>300</v>
      </c>
    </row>
    <row r="586" spans="1:10" ht="24">
      <c r="A586" s="17"/>
      <c r="B586" s="19"/>
      <c r="C586" s="19" t="s">
        <v>308</v>
      </c>
      <c r="D586" s="19" t="s">
        <v>234</v>
      </c>
      <c r="E586" s="20"/>
      <c r="F586" s="19"/>
      <c r="G586" s="149" t="s">
        <v>309</v>
      </c>
      <c r="H586" s="120">
        <f>H587+H611</f>
        <v>18939.967000000001</v>
      </c>
      <c r="I586" s="120">
        <f>I587+I611</f>
        <v>18331.512999999999</v>
      </c>
      <c r="J586" s="120">
        <f>J587+J611</f>
        <v>18331.512999999999</v>
      </c>
    </row>
    <row r="587" spans="1:10">
      <c r="A587" s="17"/>
      <c r="B587" s="19"/>
      <c r="C587" s="93" t="s">
        <v>308</v>
      </c>
      <c r="D587" s="93" t="s">
        <v>280</v>
      </c>
      <c r="E587" s="92"/>
      <c r="F587" s="93"/>
      <c r="G587" s="106" t="s">
        <v>310</v>
      </c>
      <c r="H587" s="121">
        <f t="shared" ref="H587:J587" si="190">H588</f>
        <v>18926.967000000001</v>
      </c>
      <c r="I587" s="121">
        <f t="shared" si="190"/>
        <v>18331.512999999999</v>
      </c>
      <c r="J587" s="121">
        <f t="shared" si="190"/>
        <v>18331.512999999999</v>
      </c>
    </row>
    <row r="588" spans="1:10" ht="60">
      <c r="A588" s="17"/>
      <c r="B588" s="19"/>
      <c r="C588" s="174" t="s">
        <v>308</v>
      </c>
      <c r="D588" s="174" t="s">
        <v>280</v>
      </c>
      <c r="E588" s="102" t="s">
        <v>405</v>
      </c>
      <c r="F588" s="174"/>
      <c r="G588" s="175" t="s">
        <v>981</v>
      </c>
      <c r="H588" s="176">
        <f>H589+H603</f>
        <v>18926.967000000001</v>
      </c>
      <c r="I588" s="176">
        <f>I589+I603</f>
        <v>18331.512999999999</v>
      </c>
      <c r="J588" s="176">
        <f>J589+J603</f>
        <v>18331.512999999999</v>
      </c>
    </row>
    <row r="589" spans="1:10" ht="48">
      <c r="A589" s="17"/>
      <c r="B589" s="19"/>
      <c r="C589" s="17" t="s">
        <v>308</v>
      </c>
      <c r="D589" s="17" t="s">
        <v>280</v>
      </c>
      <c r="E589" s="9" t="s">
        <v>406</v>
      </c>
      <c r="F589" s="17"/>
      <c r="G589" s="23" t="s">
        <v>194</v>
      </c>
      <c r="H589" s="110">
        <f>H590</f>
        <v>7748.6369999999997</v>
      </c>
      <c r="I589" s="110">
        <f t="shared" ref="I589:J589" si="191">I590</f>
        <v>7153.183</v>
      </c>
      <c r="J589" s="110">
        <f t="shared" si="191"/>
        <v>7153.183</v>
      </c>
    </row>
    <row r="590" spans="1:10" ht="156">
      <c r="A590" s="17"/>
      <c r="B590" s="19"/>
      <c r="C590" s="17" t="s">
        <v>308</v>
      </c>
      <c r="D590" s="17" t="s">
        <v>280</v>
      </c>
      <c r="E590" s="9" t="s">
        <v>407</v>
      </c>
      <c r="F590" s="17"/>
      <c r="G590" s="23" t="s">
        <v>1023</v>
      </c>
      <c r="H590" s="110">
        <f>H591+H594+H597+H600</f>
        <v>7748.6369999999997</v>
      </c>
      <c r="I590" s="110">
        <f t="shared" ref="I590:J590" si="192">I591+I594+I597+I600</f>
        <v>7153.183</v>
      </c>
      <c r="J590" s="110">
        <f t="shared" si="192"/>
        <v>7153.183</v>
      </c>
    </row>
    <row r="591" spans="1:10" ht="168">
      <c r="A591" s="17"/>
      <c r="B591" s="19"/>
      <c r="C591" s="17" t="s">
        <v>308</v>
      </c>
      <c r="D591" s="17" t="s">
        <v>280</v>
      </c>
      <c r="E591" s="9" t="s">
        <v>499</v>
      </c>
      <c r="F591" s="17"/>
      <c r="G591" s="23" t="s">
        <v>1005</v>
      </c>
      <c r="H591" s="110">
        <f t="shared" ref="H591:J592" si="193">H592</f>
        <v>2280.4740000000002</v>
      </c>
      <c r="I591" s="110">
        <f t="shared" si="193"/>
        <v>2280.4740000000002</v>
      </c>
      <c r="J591" s="110">
        <f t="shared" si="193"/>
        <v>2280.4740000000002</v>
      </c>
    </row>
    <row r="592" spans="1:10" ht="48">
      <c r="A592" s="17"/>
      <c r="B592" s="19"/>
      <c r="C592" s="17" t="s">
        <v>308</v>
      </c>
      <c r="D592" s="17" t="s">
        <v>280</v>
      </c>
      <c r="E592" s="9" t="s">
        <v>499</v>
      </c>
      <c r="F592" s="25" t="s">
        <v>242</v>
      </c>
      <c r="G592" s="132" t="s">
        <v>654</v>
      </c>
      <c r="H592" s="110">
        <f t="shared" si="193"/>
        <v>2280.4740000000002</v>
      </c>
      <c r="I592" s="110">
        <f t="shared" si="193"/>
        <v>2280.4740000000002</v>
      </c>
      <c r="J592" s="110">
        <f t="shared" si="193"/>
        <v>2280.4740000000002</v>
      </c>
    </row>
    <row r="593" spans="1:10" ht="24">
      <c r="A593" s="17"/>
      <c r="B593" s="19"/>
      <c r="C593" s="17" t="s">
        <v>308</v>
      </c>
      <c r="D593" s="17" t="s">
        <v>280</v>
      </c>
      <c r="E593" s="9" t="s">
        <v>499</v>
      </c>
      <c r="F593" s="17" t="s">
        <v>244</v>
      </c>
      <c r="G593" s="23" t="s">
        <v>640</v>
      </c>
      <c r="H593" s="110">
        <v>2280.4740000000002</v>
      </c>
      <c r="I593" s="110">
        <v>2280.4740000000002</v>
      </c>
      <c r="J593" s="110">
        <v>2280.4740000000002</v>
      </c>
    </row>
    <row r="594" spans="1:10" ht="48">
      <c r="A594" s="17"/>
      <c r="B594" s="19"/>
      <c r="C594" s="17" t="s">
        <v>308</v>
      </c>
      <c r="D594" s="17" t="s">
        <v>280</v>
      </c>
      <c r="E594" s="9" t="s">
        <v>500</v>
      </c>
      <c r="F594" s="17"/>
      <c r="G594" s="23" t="s">
        <v>1049</v>
      </c>
      <c r="H594" s="110">
        <f t="shared" ref="H594:J595" si="194">H595</f>
        <v>1669.86</v>
      </c>
      <c r="I594" s="110">
        <f t="shared" si="194"/>
        <v>1669.86</v>
      </c>
      <c r="J594" s="110">
        <f t="shared" si="194"/>
        <v>1669.86</v>
      </c>
    </row>
    <row r="595" spans="1:10" ht="120">
      <c r="A595" s="17"/>
      <c r="B595" s="19"/>
      <c r="C595" s="17" t="s">
        <v>308</v>
      </c>
      <c r="D595" s="17" t="s">
        <v>280</v>
      </c>
      <c r="E595" s="9" t="s">
        <v>500</v>
      </c>
      <c r="F595" s="25" t="s">
        <v>543</v>
      </c>
      <c r="G595" s="132" t="s">
        <v>544</v>
      </c>
      <c r="H595" s="110">
        <f t="shared" si="194"/>
        <v>1669.86</v>
      </c>
      <c r="I595" s="110">
        <f t="shared" si="194"/>
        <v>1669.86</v>
      </c>
      <c r="J595" s="110">
        <f t="shared" si="194"/>
        <v>1669.86</v>
      </c>
    </row>
    <row r="596" spans="1:10" ht="48">
      <c r="A596" s="17"/>
      <c r="B596" s="19"/>
      <c r="C596" s="17" t="s">
        <v>308</v>
      </c>
      <c r="D596" s="17" t="s">
        <v>280</v>
      </c>
      <c r="E596" s="9" t="s">
        <v>500</v>
      </c>
      <c r="F596" s="17">
        <v>123</v>
      </c>
      <c r="G596" s="23" t="s">
        <v>695</v>
      </c>
      <c r="H596" s="110">
        <v>1669.86</v>
      </c>
      <c r="I596" s="110">
        <v>1669.86</v>
      </c>
      <c r="J596" s="110">
        <v>1669.86</v>
      </c>
    </row>
    <row r="597" spans="1:10" ht="60">
      <c r="A597" s="17"/>
      <c r="B597" s="19"/>
      <c r="C597" s="17" t="s">
        <v>308</v>
      </c>
      <c r="D597" s="17" t="s">
        <v>280</v>
      </c>
      <c r="E597" s="9" t="s">
        <v>834</v>
      </c>
      <c r="F597" s="17"/>
      <c r="G597" s="23" t="s">
        <v>1026</v>
      </c>
      <c r="H597" s="110">
        <f>H598</f>
        <v>3202.8490000000002</v>
      </c>
      <c r="I597" s="110">
        <f t="shared" ref="I597:J598" si="195">I598</f>
        <v>3202.8490000000002</v>
      </c>
      <c r="J597" s="110">
        <f t="shared" si="195"/>
        <v>3202.8490000000002</v>
      </c>
    </row>
    <row r="598" spans="1:10" ht="48">
      <c r="A598" s="17"/>
      <c r="B598" s="19"/>
      <c r="C598" s="17" t="s">
        <v>308</v>
      </c>
      <c r="D598" s="17" t="s">
        <v>280</v>
      </c>
      <c r="E598" s="9" t="s">
        <v>834</v>
      </c>
      <c r="F598" s="25" t="s">
        <v>242</v>
      </c>
      <c r="G598" s="132" t="s">
        <v>654</v>
      </c>
      <c r="H598" s="110">
        <f>H599</f>
        <v>3202.8490000000002</v>
      </c>
      <c r="I598" s="110">
        <f t="shared" si="195"/>
        <v>3202.8490000000002</v>
      </c>
      <c r="J598" s="110">
        <f t="shared" si="195"/>
        <v>3202.8490000000002</v>
      </c>
    </row>
    <row r="599" spans="1:10" ht="24">
      <c r="A599" s="17"/>
      <c r="B599" s="19"/>
      <c r="C599" s="17" t="s">
        <v>308</v>
      </c>
      <c r="D599" s="17" t="s">
        <v>280</v>
      </c>
      <c r="E599" s="9" t="s">
        <v>834</v>
      </c>
      <c r="F599" s="17" t="s">
        <v>244</v>
      </c>
      <c r="G599" s="23" t="s">
        <v>640</v>
      </c>
      <c r="H599" s="110">
        <v>3202.8490000000002</v>
      </c>
      <c r="I599" s="110">
        <v>3202.8490000000002</v>
      </c>
      <c r="J599" s="110">
        <v>3202.8490000000002</v>
      </c>
    </row>
    <row r="600" spans="1:10" ht="48">
      <c r="A600" s="17"/>
      <c r="B600" s="19"/>
      <c r="C600" s="17" t="s">
        <v>308</v>
      </c>
      <c r="D600" s="17" t="s">
        <v>280</v>
      </c>
      <c r="E600" s="9" t="s">
        <v>995</v>
      </c>
      <c r="F600" s="17"/>
      <c r="G600" s="23" t="s">
        <v>764</v>
      </c>
      <c r="H600" s="110">
        <f>H601</f>
        <v>595.45399999999995</v>
      </c>
      <c r="I600" s="110">
        <f t="shared" ref="I600:J601" si="196">I601</f>
        <v>0</v>
      </c>
      <c r="J600" s="110">
        <f t="shared" si="196"/>
        <v>0</v>
      </c>
    </row>
    <row r="601" spans="1:10" ht="60">
      <c r="A601" s="17"/>
      <c r="B601" s="19"/>
      <c r="C601" s="17" t="s">
        <v>308</v>
      </c>
      <c r="D601" s="17" t="s">
        <v>280</v>
      </c>
      <c r="E601" s="9" t="s">
        <v>995</v>
      </c>
      <c r="F601" s="28" t="s">
        <v>282</v>
      </c>
      <c r="G601" s="132" t="s">
        <v>641</v>
      </c>
      <c r="H601" s="110">
        <f>H602</f>
        <v>595.45399999999995</v>
      </c>
      <c r="I601" s="110">
        <f t="shared" si="196"/>
        <v>0</v>
      </c>
      <c r="J601" s="110">
        <f t="shared" si="196"/>
        <v>0</v>
      </c>
    </row>
    <row r="602" spans="1:10" ht="108">
      <c r="A602" s="17"/>
      <c r="B602" s="19"/>
      <c r="C602" s="17" t="s">
        <v>308</v>
      </c>
      <c r="D602" s="17" t="s">
        <v>280</v>
      </c>
      <c r="E602" s="9" t="s">
        <v>995</v>
      </c>
      <c r="F602" s="17" t="s">
        <v>287</v>
      </c>
      <c r="G602" s="23" t="s">
        <v>620</v>
      </c>
      <c r="H602" s="110">
        <v>595.45399999999995</v>
      </c>
      <c r="I602" s="110">
        <v>0</v>
      </c>
      <c r="J602" s="110">
        <v>0</v>
      </c>
    </row>
    <row r="603" spans="1:10" ht="60">
      <c r="A603" s="17"/>
      <c r="B603" s="19"/>
      <c r="C603" s="17" t="s">
        <v>308</v>
      </c>
      <c r="D603" s="17" t="s">
        <v>280</v>
      </c>
      <c r="E603" s="9" t="s">
        <v>408</v>
      </c>
      <c r="F603" s="17"/>
      <c r="G603" s="23" t="s">
        <v>685</v>
      </c>
      <c r="H603" s="110">
        <f t="shared" ref="H603:J609" si="197">H604</f>
        <v>11178.33</v>
      </c>
      <c r="I603" s="110">
        <f t="shared" si="197"/>
        <v>11178.33</v>
      </c>
      <c r="J603" s="110">
        <f t="shared" si="197"/>
        <v>11178.33</v>
      </c>
    </row>
    <row r="604" spans="1:10" ht="60">
      <c r="A604" s="17"/>
      <c r="B604" s="19"/>
      <c r="C604" s="17" t="s">
        <v>308</v>
      </c>
      <c r="D604" s="17" t="s">
        <v>280</v>
      </c>
      <c r="E604" s="9" t="s">
        <v>520</v>
      </c>
      <c r="F604" s="17"/>
      <c r="G604" s="23" t="s">
        <v>116</v>
      </c>
      <c r="H604" s="110">
        <f>H605+H608</f>
        <v>11178.33</v>
      </c>
      <c r="I604" s="110">
        <f t="shared" ref="I604:J604" si="198">I605+I608</f>
        <v>11178.33</v>
      </c>
      <c r="J604" s="110">
        <f t="shared" si="198"/>
        <v>11178.33</v>
      </c>
    </row>
    <row r="605" spans="1:10" ht="84">
      <c r="A605" s="17"/>
      <c r="B605" s="19"/>
      <c r="C605" s="17" t="s">
        <v>308</v>
      </c>
      <c r="D605" s="17" t="s">
        <v>280</v>
      </c>
      <c r="E605" s="9" t="s">
        <v>502</v>
      </c>
      <c r="F605" s="17"/>
      <c r="G605" s="23" t="s">
        <v>1052</v>
      </c>
      <c r="H605" s="110">
        <f>H606</f>
        <v>10978.33</v>
      </c>
      <c r="I605" s="110">
        <f t="shared" ref="I605:J605" si="199">I606</f>
        <v>10978.33</v>
      </c>
      <c r="J605" s="110">
        <f t="shared" si="199"/>
        <v>10978.33</v>
      </c>
    </row>
    <row r="606" spans="1:10" ht="60">
      <c r="A606" s="17"/>
      <c r="B606" s="19"/>
      <c r="C606" s="17" t="s">
        <v>308</v>
      </c>
      <c r="D606" s="17" t="s">
        <v>280</v>
      </c>
      <c r="E606" s="9" t="s">
        <v>502</v>
      </c>
      <c r="F606" s="28" t="s">
        <v>282</v>
      </c>
      <c r="G606" s="132" t="s">
        <v>641</v>
      </c>
      <c r="H606" s="110">
        <f>H607</f>
        <v>10978.33</v>
      </c>
      <c r="I606" s="110">
        <f t="shared" ref="I606:J606" si="200">I607</f>
        <v>10978.33</v>
      </c>
      <c r="J606" s="110">
        <f t="shared" si="200"/>
        <v>10978.33</v>
      </c>
    </row>
    <row r="607" spans="1:10" ht="108">
      <c r="A607" s="17"/>
      <c r="B607" s="19"/>
      <c r="C607" s="17" t="s">
        <v>308</v>
      </c>
      <c r="D607" s="17" t="s">
        <v>280</v>
      </c>
      <c r="E607" s="9" t="s">
        <v>502</v>
      </c>
      <c r="F607" s="17" t="s">
        <v>383</v>
      </c>
      <c r="G607" s="23" t="s">
        <v>621</v>
      </c>
      <c r="H607" s="110">
        <v>10978.33</v>
      </c>
      <c r="I607" s="110">
        <v>10978.33</v>
      </c>
      <c r="J607" s="110">
        <v>10978.33</v>
      </c>
    </row>
    <row r="608" spans="1:10" ht="60">
      <c r="A608" s="17"/>
      <c r="B608" s="19"/>
      <c r="C608" s="17" t="s">
        <v>308</v>
      </c>
      <c r="D608" s="17" t="s">
        <v>280</v>
      </c>
      <c r="E608" s="9" t="s">
        <v>836</v>
      </c>
      <c r="F608" s="17"/>
      <c r="G608" s="23" t="s">
        <v>835</v>
      </c>
      <c r="H608" s="110">
        <f t="shared" si="197"/>
        <v>200</v>
      </c>
      <c r="I608" s="110">
        <f t="shared" si="197"/>
        <v>200</v>
      </c>
      <c r="J608" s="110">
        <f t="shared" si="197"/>
        <v>200</v>
      </c>
    </row>
    <row r="609" spans="1:10" ht="48">
      <c r="A609" s="17"/>
      <c r="B609" s="19"/>
      <c r="C609" s="17" t="s">
        <v>308</v>
      </c>
      <c r="D609" s="17" t="s">
        <v>280</v>
      </c>
      <c r="E609" s="9" t="s">
        <v>836</v>
      </c>
      <c r="F609" s="25" t="s">
        <v>242</v>
      </c>
      <c r="G609" s="132" t="s">
        <v>654</v>
      </c>
      <c r="H609" s="110">
        <f t="shared" si="197"/>
        <v>200</v>
      </c>
      <c r="I609" s="110">
        <f t="shared" si="197"/>
        <v>200</v>
      </c>
      <c r="J609" s="110">
        <f t="shared" si="197"/>
        <v>200</v>
      </c>
    </row>
    <row r="610" spans="1:10" ht="24">
      <c r="A610" s="17"/>
      <c r="B610" s="19"/>
      <c r="C610" s="17" t="s">
        <v>308</v>
      </c>
      <c r="D610" s="17" t="s">
        <v>280</v>
      </c>
      <c r="E610" s="9" t="s">
        <v>836</v>
      </c>
      <c r="F610" s="17" t="s">
        <v>244</v>
      </c>
      <c r="G610" s="23" t="s">
        <v>640</v>
      </c>
      <c r="H610" s="110">
        <v>200</v>
      </c>
      <c r="I610" s="110">
        <v>200</v>
      </c>
      <c r="J610" s="110">
        <v>200</v>
      </c>
    </row>
    <row r="611" spans="1:10" ht="24">
      <c r="A611" s="17"/>
      <c r="B611" s="19"/>
      <c r="C611" s="92">
        <v>11</v>
      </c>
      <c r="D611" s="92" t="s">
        <v>306</v>
      </c>
      <c r="E611" s="92"/>
      <c r="F611" s="93"/>
      <c r="G611" s="106" t="s">
        <v>652</v>
      </c>
      <c r="H611" s="121">
        <f>H612</f>
        <v>13</v>
      </c>
      <c r="I611" s="121">
        <f t="shared" ref="I611:J611" si="201">I612</f>
        <v>0</v>
      </c>
      <c r="J611" s="121">
        <f t="shared" si="201"/>
        <v>0</v>
      </c>
    </row>
    <row r="612" spans="1:10" ht="60">
      <c r="A612" s="17"/>
      <c r="B612" s="19"/>
      <c r="C612" s="9">
        <v>11</v>
      </c>
      <c r="D612" s="9" t="s">
        <v>306</v>
      </c>
      <c r="E612" s="102" t="s">
        <v>405</v>
      </c>
      <c r="F612" s="174"/>
      <c r="G612" s="175" t="s">
        <v>981</v>
      </c>
      <c r="H612" s="176">
        <f>H613</f>
        <v>13</v>
      </c>
      <c r="I612" s="176">
        <f t="shared" ref="I612:J612" si="202">I613</f>
        <v>0</v>
      </c>
      <c r="J612" s="176">
        <f t="shared" si="202"/>
        <v>0</v>
      </c>
    </row>
    <row r="613" spans="1:10" ht="60">
      <c r="A613" s="17"/>
      <c r="B613" s="19"/>
      <c r="C613" s="9">
        <v>11</v>
      </c>
      <c r="D613" s="9" t="s">
        <v>306</v>
      </c>
      <c r="E613" s="9" t="s">
        <v>408</v>
      </c>
      <c r="F613" s="17"/>
      <c r="G613" s="23" t="s">
        <v>685</v>
      </c>
      <c r="H613" s="110">
        <f>H614</f>
        <v>13</v>
      </c>
      <c r="I613" s="110">
        <f t="shared" ref="I613:J613" si="203">I614</f>
        <v>0</v>
      </c>
      <c r="J613" s="110">
        <f t="shared" si="203"/>
        <v>0</v>
      </c>
    </row>
    <row r="614" spans="1:10" ht="36">
      <c r="A614" s="17"/>
      <c r="B614" s="19"/>
      <c r="C614" s="9">
        <v>11</v>
      </c>
      <c r="D614" s="9" t="s">
        <v>306</v>
      </c>
      <c r="E614" s="9" t="s">
        <v>1006</v>
      </c>
      <c r="F614" s="17"/>
      <c r="G614" s="23" t="s">
        <v>837</v>
      </c>
      <c r="H614" s="110">
        <f>H615</f>
        <v>13</v>
      </c>
      <c r="I614" s="110">
        <f t="shared" ref="I614:J614" si="204">I615</f>
        <v>0</v>
      </c>
      <c r="J614" s="110">
        <f t="shared" si="204"/>
        <v>0</v>
      </c>
    </row>
    <row r="615" spans="1:10" ht="120">
      <c r="A615" s="17"/>
      <c r="B615" s="19"/>
      <c r="C615" s="9">
        <v>11</v>
      </c>
      <c r="D615" s="9" t="s">
        <v>306</v>
      </c>
      <c r="E615" s="9" t="s">
        <v>1007</v>
      </c>
      <c r="F615" s="17"/>
      <c r="G615" s="142" t="s">
        <v>698</v>
      </c>
      <c r="H615" s="110">
        <f t="shared" ref="H615:J616" si="205">H616</f>
        <v>13</v>
      </c>
      <c r="I615" s="110">
        <f t="shared" si="205"/>
        <v>0</v>
      </c>
      <c r="J615" s="110">
        <f t="shared" si="205"/>
        <v>0</v>
      </c>
    </row>
    <row r="616" spans="1:10" ht="60">
      <c r="A616" s="17"/>
      <c r="B616" s="19"/>
      <c r="C616" s="9">
        <v>11</v>
      </c>
      <c r="D616" s="9" t="s">
        <v>306</v>
      </c>
      <c r="E616" s="9" t="s">
        <v>1007</v>
      </c>
      <c r="F616" s="25" t="s">
        <v>282</v>
      </c>
      <c r="G616" s="132" t="s">
        <v>641</v>
      </c>
      <c r="H616" s="110">
        <f t="shared" si="205"/>
        <v>13</v>
      </c>
      <c r="I616" s="110">
        <f t="shared" si="205"/>
        <v>0</v>
      </c>
      <c r="J616" s="110">
        <f t="shared" si="205"/>
        <v>0</v>
      </c>
    </row>
    <row r="617" spans="1:10" ht="24">
      <c r="A617" s="17"/>
      <c r="B617" s="19"/>
      <c r="C617" s="9">
        <v>11</v>
      </c>
      <c r="D617" s="9" t="s">
        <v>306</v>
      </c>
      <c r="E617" s="9" t="s">
        <v>1007</v>
      </c>
      <c r="F617" s="17">
        <v>612</v>
      </c>
      <c r="G617" s="23" t="s">
        <v>530</v>
      </c>
      <c r="H617" s="110">
        <v>13</v>
      </c>
      <c r="I617" s="110">
        <v>0</v>
      </c>
      <c r="J617" s="110">
        <v>0</v>
      </c>
    </row>
    <row r="618" spans="1:10" ht="24">
      <c r="A618" s="17"/>
      <c r="B618" s="19"/>
      <c r="C618" s="19" t="s">
        <v>333</v>
      </c>
      <c r="D618" s="19" t="s">
        <v>234</v>
      </c>
      <c r="E618" s="20"/>
      <c r="F618" s="19"/>
      <c r="G618" s="149" t="s">
        <v>368</v>
      </c>
      <c r="H618" s="120">
        <f t="shared" ref="H618:J621" si="206">H619</f>
        <v>2892.28</v>
      </c>
      <c r="I618" s="120">
        <f t="shared" si="206"/>
        <v>2892.28</v>
      </c>
      <c r="J618" s="120">
        <f t="shared" si="206"/>
        <v>2892.28</v>
      </c>
    </row>
    <row r="619" spans="1:10" ht="36">
      <c r="A619" s="17"/>
      <c r="B619" s="19"/>
      <c r="C619" s="106" t="s">
        <v>333</v>
      </c>
      <c r="D619" s="106" t="s">
        <v>233</v>
      </c>
      <c r="E619" s="107"/>
      <c r="F619" s="106"/>
      <c r="G619" s="106" t="s">
        <v>37</v>
      </c>
      <c r="H619" s="123">
        <f t="shared" si="206"/>
        <v>2892.28</v>
      </c>
      <c r="I619" s="123">
        <f t="shared" si="206"/>
        <v>2892.28</v>
      </c>
      <c r="J619" s="123">
        <f t="shared" si="206"/>
        <v>2892.28</v>
      </c>
    </row>
    <row r="620" spans="1:10" ht="72">
      <c r="A620" s="17"/>
      <c r="B620" s="19"/>
      <c r="C620" s="174" t="s">
        <v>333</v>
      </c>
      <c r="D620" s="174" t="s">
        <v>233</v>
      </c>
      <c r="E620" s="102" t="s">
        <v>392</v>
      </c>
      <c r="F620" s="174"/>
      <c r="G620" s="175" t="s">
        <v>757</v>
      </c>
      <c r="H620" s="176">
        <f t="shared" si="206"/>
        <v>2892.28</v>
      </c>
      <c r="I620" s="176">
        <f t="shared" si="206"/>
        <v>2892.28</v>
      </c>
      <c r="J620" s="176">
        <f t="shared" si="206"/>
        <v>2892.28</v>
      </c>
    </row>
    <row r="621" spans="1:10" ht="96">
      <c r="A621" s="17"/>
      <c r="B621" s="19"/>
      <c r="C621" s="17" t="s">
        <v>333</v>
      </c>
      <c r="D621" s="17" t="s">
        <v>233</v>
      </c>
      <c r="E621" s="9" t="s">
        <v>393</v>
      </c>
      <c r="F621" s="17"/>
      <c r="G621" s="23" t="s">
        <v>758</v>
      </c>
      <c r="H621" s="110">
        <f t="shared" si="206"/>
        <v>2892.28</v>
      </c>
      <c r="I621" s="110">
        <f t="shared" si="206"/>
        <v>2892.28</v>
      </c>
      <c r="J621" s="110">
        <f t="shared" si="206"/>
        <v>2892.28</v>
      </c>
    </row>
    <row r="622" spans="1:10" ht="132">
      <c r="A622" s="17"/>
      <c r="B622" s="19"/>
      <c r="C622" s="17" t="s">
        <v>333</v>
      </c>
      <c r="D622" s="17" t="s">
        <v>233</v>
      </c>
      <c r="E622" s="9" t="s">
        <v>394</v>
      </c>
      <c r="F622" s="17"/>
      <c r="G622" s="23" t="s">
        <v>762</v>
      </c>
      <c r="H622" s="110">
        <f>H623+H626+H629</f>
        <v>2892.28</v>
      </c>
      <c r="I622" s="110">
        <f>I623+I626+I629</f>
        <v>2892.28</v>
      </c>
      <c r="J622" s="110">
        <f>J623+J626+J629</f>
        <v>2892.28</v>
      </c>
    </row>
    <row r="623" spans="1:10" ht="48">
      <c r="A623" s="17"/>
      <c r="B623" s="19"/>
      <c r="C623" s="17" t="s">
        <v>333</v>
      </c>
      <c r="D623" s="17" t="s">
        <v>233</v>
      </c>
      <c r="E623" s="9" t="s">
        <v>503</v>
      </c>
      <c r="F623" s="17"/>
      <c r="G623" s="141" t="s">
        <v>862</v>
      </c>
      <c r="H623" s="110">
        <f t="shared" ref="H623:J624" si="207">H624</f>
        <v>1680.18</v>
      </c>
      <c r="I623" s="110">
        <f t="shared" si="207"/>
        <v>1680.18</v>
      </c>
      <c r="J623" s="110">
        <f t="shared" si="207"/>
        <v>1680.18</v>
      </c>
    </row>
    <row r="624" spans="1:10" ht="60">
      <c r="A624" s="17"/>
      <c r="B624" s="19"/>
      <c r="C624" s="17" t="s">
        <v>333</v>
      </c>
      <c r="D624" s="17" t="s">
        <v>233</v>
      </c>
      <c r="E624" s="9" t="s">
        <v>503</v>
      </c>
      <c r="F624" s="28" t="s">
        <v>282</v>
      </c>
      <c r="G624" s="132" t="s">
        <v>641</v>
      </c>
      <c r="H624" s="110">
        <f t="shared" si="207"/>
        <v>1680.18</v>
      </c>
      <c r="I624" s="110">
        <f t="shared" si="207"/>
        <v>1680.18</v>
      </c>
      <c r="J624" s="110">
        <f t="shared" si="207"/>
        <v>1680.18</v>
      </c>
    </row>
    <row r="625" spans="1:11" ht="60">
      <c r="A625" s="17"/>
      <c r="B625" s="19"/>
      <c r="C625" s="17" t="s">
        <v>333</v>
      </c>
      <c r="D625" s="17" t="s">
        <v>233</v>
      </c>
      <c r="E625" s="9" t="s">
        <v>503</v>
      </c>
      <c r="F625" s="17">
        <v>633</v>
      </c>
      <c r="G625" s="23" t="s">
        <v>703</v>
      </c>
      <c r="H625" s="110">
        <v>1680.18</v>
      </c>
      <c r="I625" s="110">
        <v>1680.18</v>
      </c>
      <c r="J625" s="110">
        <v>1680.18</v>
      </c>
    </row>
    <row r="626" spans="1:11" ht="84">
      <c r="A626" s="17"/>
      <c r="B626" s="19"/>
      <c r="C626" s="17" t="s">
        <v>333</v>
      </c>
      <c r="D626" s="17" t="s">
        <v>233</v>
      </c>
      <c r="E626" s="9" t="s">
        <v>504</v>
      </c>
      <c r="F626" s="17"/>
      <c r="G626" s="23" t="s">
        <v>987</v>
      </c>
      <c r="H626" s="110">
        <f t="shared" ref="H626:J627" si="208">H627</f>
        <v>353.7</v>
      </c>
      <c r="I626" s="110">
        <f t="shared" si="208"/>
        <v>353.7</v>
      </c>
      <c r="J626" s="110">
        <f t="shared" si="208"/>
        <v>353.7</v>
      </c>
      <c r="K626" s="224" t="s">
        <v>700</v>
      </c>
    </row>
    <row r="627" spans="1:11" ht="48">
      <c r="A627" s="17"/>
      <c r="B627" s="19"/>
      <c r="C627" s="17" t="s">
        <v>333</v>
      </c>
      <c r="D627" s="17" t="s">
        <v>233</v>
      </c>
      <c r="E627" s="9" t="s">
        <v>504</v>
      </c>
      <c r="F627" s="25" t="s">
        <v>242</v>
      </c>
      <c r="G627" s="132" t="s">
        <v>654</v>
      </c>
      <c r="H627" s="110">
        <f t="shared" si="208"/>
        <v>353.7</v>
      </c>
      <c r="I627" s="110">
        <f t="shared" si="208"/>
        <v>353.7</v>
      </c>
      <c r="J627" s="110">
        <f t="shared" si="208"/>
        <v>353.7</v>
      </c>
    </row>
    <row r="628" spans="1:11" ht="24">
      <c r="A628" s="17"/>
      <c r="B628" s="19"/>
      <c r="C628" s="17" t="s">
        <v>333</v>
      </c>
      <c r="D628" s="17" t="s">
        <v>233</v>
      </c>
      <c r="E628" s="9" t="s">
        <v>504</v>
      </c>
      <c r="F628" s="17" t="s">
        <v>244</v>
      </c>
      <c r="G628" s="23" t="s">
        <v>640</v>
      </c>
      <c r="H628" s="110">
        <v>353.7</v>
      </c>
      <c r="I628" s="110">
        <v>353.7</v>
      </c>
      <c r="J628" s="110">
        <v>353.7</v>
      </c>
    </row>
    <row r="629" spans="1:11" ht="48">
      <c r="A629" s="17"/>
      <c r="B629" s="19"/>
      <c r="C629" s="17" t="s">
        <v>333</v>
      </c>
      <c r="D629" s="17" t="s">
        <v>233</v>
      </c>
      <c r="E629" s="9" t="s">
        <v>589</v>
      </c>
      <c r="F629" s="17"/>
      <c r="G629" s="23" t="s">
        <v>763</v>
      </c>
      <c r="H629" s="110">
        <f t="shared" ref="H629:J630" si="209">H630</f>
        <v>858.4</v>
      </c>
      <c r="I629" s="110">
        <f t="shared" si="209"/>
        <v>858.4</v>
      </c>
      <c r="J629" s="110">
        <f t="shared" si="209"/>
        <v>858.4</v>
      </c>
    </row>
    <row r="630" spans="1:11" ht="60">
      <c r="A630" s="17"/>
      <c r="B630" s="19"/>
      <c r="C630" s="17" t="s">
        <v>333</v>
      </c>
      <c r="D630" s="17" t="s">
        <v>233</v>
      </c>
      <c r="E630" s="9" t="s">
        <v>589</v>
      </c>
      <c r="F630" s="25" t="s">
        <v>282</v>
      </c>
      <c r="G630" s="132" t="s">
        <v>641</v>
      </c>
      <c r="H630" s="110">
        <f t="shared" si="209"/>
        <v>858.4</v>
      </c>
      <c r="I630" s="110">
        <f t="shared" si="209"/>
        <v>858.4</v>
      </c>
      <c r="J630" s="110">
        <f t="shared" si="209"/>
        <v>858.4</v>
      </c>
    </row>
    <row r="631" spans="1:11" ht="60">
      <c r="A631" s="17"/>
      <c r="B631" s="19"/>
      <c r="C631" s="17" t="s">
        <v>333</v>
      </c>
      <c r="D631" s="17" t="s">
        <v>233</v>
      </c>
      <c r="E631" s="9" t="s">
        <v>589</v>
      </c>
      <c r="F631" s="17">
        <v>633</v>
      </c>
      <c r="G631" s="23" t="s">
        <v>703</v>
      </c>
      <c r="H631" s="110">
        <v>858.4</v>
      </c>
      <c r="I631" s="110">
        <v>858.4</v>
      </c>
      <c r="J631" s="110">
        <v>858.4</v>
      </c>
    </row>
    <row r="632" spans="1:11" ht="24">
      <c r="A632" s="19">
        <v>2</v>
      </c>
      <c r="B632" s="19">
        <v>742</v>
      </c>
      <c r="C632" s="19"/>
      <c r="D632" s="19"/>
      <c r="E632" s="20"/>
      <c r="F632" s="19"/>
      <c r="G632" s="106" t="s">
        <v>1024</v>
      </c>
      <c r="H632" s="120">
        <f>H634</f>
        <v>6319.5320000000002</v>
      </c>
      <c r="I632" s="120">
        <f>I634</f>
        <v>6319.5320000000002</v>
      </c>
      <c r="J632" s="120">
        <f>J634</f>
        <v>6319.5320000000002</v>
      </c>
    </row>
    <row r="633" spans="1:11" ht="24">
      <c r="A633" s="19"/>
      <c r="B633" s="19"/>
      <c r="C633" s="19" t="s">
        <v>240</v>
      </c>
      <c r="D633" s="19" t="s">
        <v>234</v>
      </c>
      <c r="E633" s="17"/>
      <c r="F633" s="17"/>
      <c r="G633" s="149" t="s">
        <v>21</v>
      </c>
      <c r="H633" s="120">
        <f>H634</f>
        <v>6319.5320000000002</v>
      </c>
      <c r="I633" s="120">
        <f>I634</f>
        <v>6319.5320000000002</v>
      </c>
      <c r="J633" s="120">
        <f>J634</f>
        <v>6319.5320000000002</v>
      </c>
    </row>
    <row r="634" spans="1:11" ht="96">
      <c r="A634" s="17"/>
      <c r="B634" s="17"/>
      <c r="C634" s="93" t="s">
        <v>240</v>
      </c>
      <c r="D634" s="93" t="s">
        <v>306</v>
      </c>
      <c r="E634" s="92"/>
      <c r="F634" s="93"/>
      <c r="G634" s="106" t="s">
        <v>57</v>
      </c>
      <c r="H634" s="121">
        <f t="shared" ref="H634:J635" si="210">H635</f>
        <v>6319.5320000000002</v>
      </c>
      <c r="I634" s="121">
        <f t="shared" si="210"/>
        <v>6319.5320000000002</v>
      </c>
      <c r="J634" s="121">
        <f t="shared" si="210"/>
        <v>6319.5320000000002</v>
      </c>
    </row>
    <row r="635" spans="1:11" ht="24">
      <c r="A635" s="17"/>
      <c r="B635" s="17"/>
      <c r="C635" s="17" t="s">
        <v>240</v>
      </c>
      <c r="D635" s="17" t="s">
        <v>306</v>
      </c>
      <c r="E635" s="9" t="s">
        <v>124</v>
      </c>
      <c r="F635" s="17"/>
      <c r="G635" s="23" t="s">
        <v>66</v>
      </c>
      <c r="H635" s="110">
        <f t="shared" si="210"/>
        <v>6319.5320000000002</v>
      </c>
      <c r="I635" s="110">
        <f t="shared" si="210"/>
        <v>6319.5320000000002</v>
      </c>
      <c r="J635" s="110">
        <f t="shared" si="210"/>
        <v>6319.5320000000002</v>
      </c>
    </row>
    <row r="636" spans="1:11" ht="60">
      <c r="A636" s="17"/>
      <c r="B636" s="17"/>
      <c r="C636" s="17" t="s">
        <v>240</v>
      </c>
      <c r="D636" s="17" t="s">
        <v>306</v>
      </c>
      <c r="E636" s="9" t="s">
        <v>123</v>
      </c>
      <c r="F636" s="17"/>
      <c r="G636" s="23" t="s">
        <v>63</v>
      </c>
      <c r="H636" s="110">
        <f>H637+H642</f>
        <v>6319.5320000000002</v>
      </c>
      <c r="I636" s="110">
        <f>I637+I642</f>
        <v>6319.5320000000002</v>
      </c>
      <c r="J636" s="110">
        <f>J637+J642</f>
        <v>6319.5320000000002</v>
      </c>
    </row>
    <row r="637" spans="1:11" ht="60">
      <c r="A637" s="17"/>
      <c r="B637" s="17"/>
      <c r="C637" s="17" t="s">
        <v>240</v>
      </c>
      <c r="D637" s="17" t="s">
        <v>306</v>
      </c>
      <c r="E637" s="9" t="s">
        <v>773</v>
      </c>
      <c r="F637" s="17"/>
      <c r="G637" s="23" t="s">
        <v>974</v>
      </c>
      <c r="H637" s="110">
        <f>H638</f>
        <v>2014.9560000000001</v>
      </c>
      <c r="I637" s="110">
        <f>I638</f>
        <v>2014.9560000000001</v>
      </c>
      <c r="J637" s="110">
        <f>J638</f>
        <v>2014.9560000000001</v>
      </c>
    </row>
    <row r="638" spans="1:11" ht="120">
      <c r="A638" s="17"/>
      <c r="B638" s="17"/>
      <c r="C638" s="17" t="s">
        <v>240</v>
      </c>
      <c r="D638" s="17" t="s">
        <v>306</v>
      </c>
      <c r="E638" s="9" t="s">
        <v>773</v>
      </c>
      <c r="F638" s="25" t="s">
        <v>543</v>
      </c>
      <c r="G638" s="132" t="s">
        <v>544</v>
      </c>
      <c r="H638" s="110">
        <f>H639+H640+H641</f>
        <v>2014.9560000000001</v>
      </c>
      <c r="I638" s="110">
        <f>I639+I640+I641</f>
        <v>2014.9560000000001</v>
      </c>
      <c r="J638" s="110">
        <f>J639+J640+J641</f>
        <v>2014.9560000000001</v>
      </c>
    </row>
    <row r="639" spans="1:11" ht="36">
      <c r="A639" s="17"/>
      <c r="B639" s="17"/>
      <c r="C639" s="17" t="s">
        <v>240</v>
      </c>
      <c r="D639" s="17" t="s">
        <v>306</v>
      </c>
      <c r="E639" s="9" t="s">
        <v>773</v>
      </c>
      <c r="F639" s="26" t="s">
        <v>545</v>
      </c>
      <c r="G639" s="136" t="s">
        <v>170</v>
      </c>
      <c r="H639" s="110">
        <v>1147.586</v>
      </c>
      <c r="I639" s="110">
        <v>1147.586</v>
      </c>
      <c r="J639" s="110">
        <v>1147.586</v>
      </c>
    </row>
    <row r="640" spans="1:11" ht="60">
      <c r="A640" s="17"/>
      <c r="B640" s="17"/>
      <c r="C640" s="17" t="s">
        <v>240</v>
      </c>
      <c r="D640" s="17" t="s">
        <v>306</v>
      </c>
      <c r="E640" s="9" t="s">
        <v>773</v>
      </c>
      <c r="F640" s="26" t="s">
        <v>546</v>
      </c>
      <c r="G640" s="136" t="s">
        <v>171</v>
      </c>
      <c r="H640" s="110">
        <v>400</v>
      </c>
      <c r="I640" s="110">
        <v>400</v>
      </c>
      <c r="J640" s="110">
        <v>400</v>
      </c>
    </row>
    <row r="641" spans="1:10" ht="72">
      <c r="A641" s="17"/>
      <c r="B641" s="17"/>
      <c r="C641" s="17" t="s">
        <v>240</v>
      </c>
      <c r="D641" s="17" t="s">
        <v>306</v>
      </c>
      <c r="E641" s="9" t="s">
        <v>773</v>
      </c>
      <c r="F641" s="26">
        <v>129</v>
      </c>
      <c r="G641" s="136" t="s">
        <v>172</v>
      </c>
      <c r="H641" s="110">
        <v>467.37</v>
      </c>
      <c r="I641" s="110">
        <v>467.37</v>
      </c>
      <c r="J641" s="110">
        <v>467.37</v>
      </c>
    </row>
    <row r="642" spans="1:10" ht="84">
      <c r="A642" s="17"/>
      <c r="B642" s="17"/>
      <c r="C642" s="17" t="s">
        <v>240</v>
      </c>
      <c r="D642" s="17" t="s">
        <v>306</v>
      </c>
      <c r="E642" s="9" t="s">
        <v>772</v>
      </c>
      <c r="F642" s="26"/>
      <c r="G642" s="142" t="s">
        <v>645</v>
      </c>
      <c r="H642" s="110">
        <f>H643</f>
        <v>4304.576</v>
      </c>
      <c r="I642" s="110">
        <f>I643</f>
        <v>4304.576</v>
      </c>
      <c r="J642" s="110">
        <f>J643</f>
        <v>4304.576</v>
      </c>
    </row>
    <row r="643" spans="1:10" ht="120">
      <c r="A643" s="17"/>
      <c r="B643" s="17"/>
      <c r="C643" s="17" t="s">
        <v>240</v>
      </c>
      <c r="D643" s="17" t="s">
        <v>306</v>
      </c>
      <c r="E643" s="9" t="s">
        <v>772</v>
      </c>
      <c r="F643" s="25" t="s">
        <v>543</v>
      </c>
      <c r="G643" s="132" t="s">
        <v>544</v>
      </c>
      <c r="H643" s="110">
        <f>H644+H645+H646</f>
        <v>4304.576</v>
      </c>
      <c r="I643" s="110">
        <f>I644+I645+I646</f>
        <v>4304.576</v>
      </c>
      <c r="J643" s="110">
        <f>J644+J645+J646</f>
        <v>4304.576</v>
      </c>
    </row>
    <row r="644" spans="1:10" ht="36">
      <c r="A644" s="17"/>
      <c r="B644" s="17"/>
      <c r="C644" s="17" t="s">
        <v>240</v>
      </c>
      <c r="D644" s="17" t="s">
        <v>306</v>
      </c>
      <c r="E644" s="9" t="s">
        <v>772</v>
      </c>
      <c r="F644" s="26" t="s">
        <v>545</v>
      </c>
      <c r="G644" s="136" t="s">
        <v>170</v>
      </c>
      <c r="H644" s="110">
        <v>2506.1260000000002</v>
      </c>
      <c r="I644" s="110">
        <v>2506.1260000000002</v>
      </c>
      <c r="J644" s="110">
        <v>2506.1260000000002</v>
      </c>
    </row>
    <row r="645" spans="1:10" ht="60">
      <c r="A645" s="17"/>
      <c r="B645" s="17"/>
      <c r="C645" s="17" t="s">
        <v>240</v>
      </c>
      <c r="D645" s="17" t="s">
        <v>306</v>
      </c>
      <c r="E645" s="9" t="s">
        <v>772</v>
      </c>
      <c r="F645" s="26" t="s">
        <v>546</v>
      </c>
      <c r="G645" s="136" t="s">
        <v>171</v>
      </c>
      <c r="H645" s="110">
        <v>800</v>
      </c>
      <c r="I645" s="110">
        <v>800</v>
      </c>
      <c r="J645" s="110">
        <v>800</v>
      </c>
    </row>
    <row r="646" spans="1:10" ht="72">
      <c r="A646" s="17"/>
      <c r="B646" s="17"/>
      <c r="C646" s="17" t="s">
        <v>240</v>
      </c>
      <c r="D646" s="17" t="s">
        <v>306</v>
      </c>
      <c r="E646" s="9" t="s">
        <v>772</v>
      </c>
      <c r="F646" s="26">
        <v>129</v>
      </c>
      <c r="G646" s="136" t="s">
        <v>172</v>
      </c>
      <c r="H646" s="110">
        <v>998.45</v>
      </c>
      <c r="I646" s="110">
        <v>998.45</v>
      </c>
      <c r="J646" s="110">
        <v>998.45</v>
      </c>
    </row>
    <row r="647" spans="1:10" ht="48">
      <c r="A647" s="19">
        <v>3</v>
      </c>
      <c r="B647" s="19">
        <v>619</v>
      </c>
      <c r="C647" s="17"/>
      <c r="D647" s="17"/>
      <c r="E647" s="9"/>
      <c r="F647" s="17"/>
      <c r="G647" s="149" t="s">
        <v>1036</v>
      </c>
      <c r="H647" s="120">
        <f>H648+H684</f>
        <v>25628.402999999998</v>
      </c>
      <c r="I647" s="120">
        <f t="shared" ref="I647:J647" si="211">I648+I684</f>
        <v>25704.432000000001</v>
      </c>
      <c r="J647" s="120">
        <f t="shared" si="211"/>
        <v>69368.932000000001</v>
      </c>
    </row>
    <row r="648" spans="1:10" ht="24">
      <c r="A648" s="17"/>
      <c r="B648" s="19"/>
      <c r="C648" s="19" t="s">
        <v>240</v>
      </c>
      <c r="D648" s="19" t="s">
        <v>234</v>
      </c>
      <c r="E648" s="20"/>
      <c r="F648" s="19"/>
      <c r="G648" s="149" t="s">
        <v>21</v>
      </c>
      <c r="H648" s="120">
        <f t="shared" ref="H648:J649" si="212">H649</f>
        <v>20916.866999999998</v>
      </c>
      <c r="I648" s="120">
        <f t="shared" si="212"/>
        <v>20598.696</v>
      </c>
      <c r="J648" s="120">
        <f t="shared" si="212"/>
        <v>20598.696</v>
      </c>
    </row>
    <row r="649" spans="1:10" ht="36">
      <c r="A649" s="17"/>
      <c r="B649" s="19"/>
      <c r="C649" s="106" t="s">
        <v>240</v>
      </c>
      <c r="D649" s="106" t="s">
        <v>23</v>
      </c>
      <c r="E649" s="107"/>
      <c r="F649" s="106"/>
      <c r="G649" s="106" t="s">
        <v>24</v>
      </c>
      <c r="H649" s="123">
        <f>H650</f>
        <v>20916.866999999998</v>
      </c>
      <c r="I649" s="123">
        <f t="shared" si="212"/>
        <v>20598.696</v>
      </c>
      <c r="J649" s="123">
        <f t="shared" si="212"/>
        <v>20598.696</v>
      </c>
    </row>
    <row r="650" spans="1:10" ht="72">
      <c r="A650" s="17"/>
      <c r="B650" s="17"/>
      <c r="C650" s="174" t="s">
        <v>240</v>
      </c>
      <c r="D650" s="174" t="s">
        <v>23</v>
      </c>
      <c r="E650" s="102" t="s">
        <v>789</v>
      </c>
      <c r="F650" s="174"/>
      <c r="G650" s="175" t="s">
        <v>791</v>
      </c>
      <c r="H650" s="176">
        <f>H651+H667</f>
        <v>20916.866999999998</v>
      </c>
      <c r="I650" s="176">
        <f t="shared" ref="I650:J650" si="213">I651+I667</f>
        <v>20598.696</v>
      </c>
      <c r="J650" s="176">
        <f t="shared" si="213"/>
        <v>20598.696</v>
      </c>
    </row>
    <row r="651" spans="1:10" ht="72">
      <c r="A651" s="17"/>
      <c r="B651" s="17"/>
      <c r="C651" s="17" t="s">
        <v>240</v>
      </c>
      <c r="D651" s="17" t="s">
        <v>23</v>
      </c>
      <c r="E651" s="9" t="s">
        <v>798</v>
      </c>
      <c r="F651" s="17"/>
      <c r="G651" s="23" t="s">
        <v>797</v>
      </c>
      <c r="H651" s="110">
        <f>H652+H663</f>
        <v>2387.8049999999998</v>
      </c>
      <c r="I651" s="110">
        <f t="shared" ref="I651:J651" si="214">I652+I663</f>
        <v>2387.8049999999998</v>
      </c>
      <c r="J651" s="110">
        <f t="shared" si="214"/>
        <v>2387.8049999999998</v>
      </c>
    </row>
    <row r="652" spans="1:10" ht="48">
      <c r="A652" s="17"/>
      <c r="B652" s="17"/>
      <c r="C652" s="17" t="s">
        <v>240</v>
      </c>
      <c r="D652" s="17" t="s">
        <v>23</v>
      </c>
      <c r="E652" s="9" t="s">
        <v>800</v>
      </c>
      <c r="F652" s="17"/>
      <c r="G652" s="23" t="s">
        <v>799</v>
      </c>
      <c r="H652" s="110">
        <f>H653+H659+H656</f>
        <v>2059.3049999999998</v>
      </c>
      <c r="I652" s="110">
        <f t="shared" ref="I652:J652" si="215">I653+I659+I656</f>
        <v>2059.3049999999998</v>
      </c>
      <c r="J652" s="110">
        <f t="shared" si="215"/>
        <v>2059.3049999999998</v>
      </c>
    </row>
    <row r="653" spans="1:10" ht="48">
      <c r="A653" s="17"/>
      <c r="B653" s="17"/>
      <c r="C653" s="17" t="s">
        <v>240</v>
      </c>
      <c r="D653" s="17" t="s">
        <v>23</v>
      </c>
      <c r="E653" s="9" t="s">
        <v>802</v>
      </c>
      <c r="F653" s="17"/>
      <c r="G653" s="23" t="s">
        <v>801</v>
      </c>
      <c r="H653" s="110">
        <f t="shared" ref="H653:J654" si="216">H654</f>
        <v>269.5</v>
      </c>
      <c r="I653" s="110">
        <f t="shared" si="216"/>
        <v>269.5</v>
      </c>
      <c r="J653" s="110">
        <f t="shared" si="216"/>
        <v>269.5</v>
      </c>
    </row>
    <row r="654" spans="1:10" ht="48">
      <c r="A654" s="17"/>
      <c r="B654" s="17"/>
      <c r="C654" s="17" t="s">
        <v>240</v>
      </c>
      <c r="D654" s="17" t="s">
        <v>23</v>
      </c>
      <c r="E654" s="9" t="s">
        <v>802</v>
      </c>
      <c r="F654" s="25" t="s">
        <v>242</v>
      </c>
      <c r="G654" s="132" t="s">
        <v>654</v>
      </c>
      <c r="H654" s="110">
        <f t="shared" si="216"/>
        <v>269.5</v>
      </c>
      <c r="I654" s="110">
        <f t="shared" si="216"/>
        <v>269.5</v>
      </c>
      <c r="J654" s="110">
        <f t="shared" si="216"/>
        <v>269.5</v>
      </c>
    </row>
    <row r="655" spans="1:10" ht="24">
      <c r="A655" s="17"/>
      <c r="B655" s="17"/>
      <c r="C655" s="17" t="s">
        <v>240</v>
      </c>
      <c r="D655" s="17" t="s">
        <v>23</v>
      </c>
      <c r="E655" s="9" t="s">
        <v>802</v>
      </c>
      <c r="F655" s="17" t="s">
        <v>244</v>
      </c>
      <c r="G655" s="23" t="s">
        <v>640</v>
      </c>
      <c r="H655" s="110">
        <v>269.5</v>
      </c>
      <c r="I655" s="110">
        <v>269.5</v>
      </c>
      <c r="J655" s="110">
        <v>269.5</v>
      </c>
    </row>
    <row r="656" spans="1:10" ht="72">
      <c r="A656" s="17"/>
      <c r="B656" s="17"/>
      <c r="C656" s="17" t="s">
        <v>240</v>
      </c>
      <c r="D656" s="17" t="s">
        <v>23</v>
      </c>
      <c r="E656" s="9" t="s">
        <v>818</v>
      </c>
      <c r="F656" s="17"/>
      <c r="G656" s="23" t="s">
        <v>803</v>
      </c>
      <c r="H656" s="110">
        <f>H657</f>
        <v>78.8</v>
      </c>
      <c r="I656" s="110">
        <f t="shared" ref="I656:J657" si="217">I657</f>
        <v>78.8</v>
      </c>
      <c r="J656" s="110">
        <f t="shared" si="217"/>
        <v>78.8</v>
      </c>
    </row>
    <row r="657" spans="1:10" ht="48">
      <c r="A657" s="17"/>
      <c r="B657" s="17"/>
      <c r="C657" s="17" t="s">
        <v>240</v>
      </c>
      <c r="D657" s="17" t="s">
        <v>23</v>
      </c>
      <c r="E657" s="9" t="s">
        <v>818</v>
      </c>
      <c r="F657" s="25" t="s">
        <v>242</v>
      </c>
      <c r="G657" s="132" t="s">
        <v>654</v>
      </c>
      <c r="H657" s="110">
        <f>H658</f>
        <v>78.8</v>
      </c>
      <c r="I657" s="110">
        <f t="shared" si="217"/>
        <v>78.8</v>
      </c>
      <c r="J657" s="110">
        <f t="shared" si="217"/>
        <v>78.8</v>
      </c>
    </row>
    <row r="658" spans="1:10" ht="24">
      <c r="A658" s="17"/>
      <c r="B658" s="17"/>
      <c r="C658" s="17" t="s">
        <v>240</v>
      </c>
      <c r="D658" s="17" t="s">
        <v>23</v>
      </c>
      <c r="E658" s="9" t="s">
        <v>818</v>
      </c>
      <c r="F658" s="17" t="s">
        <v>244</v>
      </c>
      <c r="G658" s="23" t="s">
        <v>640</v>
      </c>
      <c r="H658" s="110">
        <v>78.8</v>
      </c>
      <c r="I658" s="110">
        <v>78.8</v>
      </c>
      <c r="J658" s="110">
        <v>78.8</v>
      </c>
    </row>
    <row r="659" spans="1:10" ht="24">
      <c r="A659" s="17"/>
      <c r="B659" s="17"/>
      <c r="C659" s="17" t="s">
        <v>240</v>
      </c>
      <c r="D659" s="17" t="s">
        <v>23</v>
      </c>
      <c r="E659" s="9" t="s">
        <v>817</v>
      </c>
      <c r="F659" s="17"/>
      <c r="G659" s="23" t="s">
        <v>816</v>
      </c>
      <c r="H659" s="110">
        <f>H660</f>
        <v>1711.0049999999999</v>
      </c>
      <c r="I659" s="110">
        <f t="shared" ref="I659:J659" si="218">I660</f>
        <v>1711.0049999999999</v>
      </c>
      <c r="J659" s="110">
        <f t="shared" si="218"/>
        <v>1711.0049999999999</v>
      </c>
    </row>
    <row r="660" spans="1:10" ht="48">
      <c r="A660" s="17"/>
      <c r="B660" s="17"/>
      <c r="C660" s="17" t="s">
        <v>240</v>
      </c>
      <c r="D660" s="17" t="s">
        <v>23</v>
      </c>
      <c r="E660" s="9" t="s">
        <v>817</v>
      </c>
      <c r="F660" s="25" t="s">
        <v>242</v>
      </c>
      <c r="G660" s="132" t="s">
        <v>654</v>
      </c>
      <c r="H660" s="110">
        <f>H662+H661</f>
        <v>1711.0049999999999</v>
      </c>
      <c r="I660" s="110">
        <f t="shared" ref="I660:J660" si="219">I662+I661</f>
        <v>1711.0049999999999</v>
      </c>
      <c r="J660" s="110">
        <f t="shared" si="219"/>
        <v>1711.0049999999999</v>
      </c>
    </row>
    <row r="661" spans="1:10" ht="24">
      <c r="A661" s="17"/>
      <c r="B661" s="17"/>
      <c r="C661" s="17" t="s">
        <v>240</v>
      </c>
      <c r="D661" s="17" t="s">
        <v>23</v>
      </c>
      <c r="E661" s="9" t="s">
        <v>817</v>
      </c>
      <c r="F661" s="17" t="s">
        <v>244</v>
      </c>
      <c r="G661" s="23" t="s">
        <v>640</v>
      </c>
      <c r="H661" s="110">
        <v>157.62899999999999</v>
      </c>
      <c r="I661" s="110">
        <v>157.62899999999999</v>
      </c>
      <c r="J661" s="110">
        <v>157.62899999999999</v>
      </c>
    </row>
    <row r="662" spans="1:10" ht="24">
      <c r="A662" s="17"/>
      <c r="B662" s="17"/>
      <c r="C662" s="17" t="s">
        <v>240</v>
      </c>
      <c r="D662" s="17" t="s">
        <v>23</v>
      </c>
      <c r="E662" s="9" t="s">
        <v>817</v>
      </c>
      <c r="F662" s="17">
        <v>247</v>
      </c>
      <c r="G662" s="23" t="s">
        <v>680</v>
      </c>
      <c r="H662" s="110">
        <v>1553.376</v>
      </c>
      <c r="I662" s="110">
        <v>1553.376</v>
      </c>
      <c r="J662" s="110">
        <v>1553.376</v>
      </c>
    </row>
    <row r="663" spans="1:10" ht="48">
      <c r="A663" s="17"/>
      <c r="B663" s="17"/>
      <c r="C663" s="17" t="s">
        <v>240</v>
      </c>
      <c r="D663" s="17" t="s">
        <v>23</v>
      </c>
      <c r="E663" s="9" t="s">
        <v>820</v>
      </c>
      <c r="F663" s="17"/>
      <c r="G663" s="23" t="s">
        <v>819</v>
      </c>
      <c r="H663" s="110">
        <f>H664</f>
        <v>328.5</v>
      </c>
      <c r="I663" s="110">
        <f t="shared" ref="I663:J665" si="220">I664</f>
        <v>328.5</v>
      </c>
      <c r="J663" s="110">
        <f t="shared" si="220"/>
        <v>328.5</v>
      </c>
    </row>
    <row r="664" spans="1:10" ht="36">
      <c r="A664" s="17"/>
      <c r="B664" s="17"/>
      <c r="C664" s="17" t="s">
        <v>240</v>
      </c>
      <c r="D664" s="17" t="s">
        <v>23</v>
      </c>
      <c r="E664" s="9" t="s">
        <v>821</v>
      </c>
      <c r="F664" s="17"/>
      <c r="G664" s="23" t="s">
        <v>975</v>
      </c>
      <c r="H664" s="110">
        <f>H665</f>
        <v>328.5</v>
      </c>
      <c r="I664" s="110">
        <f t="shared" si="220"/>
        <v>328.5</v>
      </c>
      <c r="J664" s="110">
        <f t="shared" si="220"/>
        <v>328.5</v>
      </c>
    </row>
    <row r="665" spans="1:10" ht="48">
      <c r="A665" s="17"/>
      <c r="B665" s="17"/>
      <c r="C665" s="17" t="s">
        <v>240</v>
      </c>
      <c r="D665" s="17" t="s">
        <v>23</v>
      </c>
      <c r="E665" s="9" t="s">
        <v>821</v>
      </c>
      <c r="F665" s="25" t="s">
        <v>242</v>
      </c>
      <c r="G665" s="132" t="s">
        <v>654</v>
      </c>
      <c r="H665" s="110">
        <f>H666</f>
        <v>328.5</v>
      </c>
      <c r="I665" s="110">
        <f t="shared" si="220"/>
        <v>328.5</v>
      </c>
      <c r="J665" s="110">
        <f t="shared" si="220"/>
        <v>328.5</v>
      </c>
    </row>
    <row r="666" spans="1:10" ht="24">
      <c r="A666" s="17"/>
      <c r="B666" s="17"/>
      <c r="C666" s="17" t="s">
        <v>240</v>
      </c>
      <c r="D666" s="17" t="s">
        <v>23</v>
      </c>
      <c r="E666" s="9" t="s">
        <v>821</v>
      </c>
      <c r="F666" s="17" t="s">
        <v>244</v>
      </c>
      <c r="G666" s="23" t="s">
        <v>640</v>
      </c>
      <c r="H666" s="110">
        <v>328.5</v>
      </c>
      <c r="I666" s="110">
        <v>328.5</v>
      </c>
      <c r="J666" s="110">
        <v>328.5</v>
      </c>
    </row>
    <row r="667" spans="1:10" ht="24">
      <c r="A667" s="17"/>
      <c r="B667" s="17"/>
      <c r="C667" s="17" t="s">
        <v>240</v>
      </c>
      <c r="D667" s="17" t="s">
        <v>23</v>
      </c>
      <c r="E667" s="9" t="s">
        <v>792</v>
      </c>
      <c r="F667" s="17"/>
      <c r="G667" s="23" t="s">
        <v>706</v>
      </c>
      <c r="H667" s="110">
        <f>H668</f>
        <v>18529.061999999998</v>
      </c>
      <c r="I667" s="110">
        <f>I668</f>
        <v>18210.891</v>
      </c>
      <c r="J667" s="110">
        <f>J668</f>
        <v>18210.891</v>
      </c>
    </row>
    <row r="668" spans="1:10" ht="72">
      <c r="A668" s="17"/>
      <c r="B668" s="17"/>
      <c r="C668" s="17" t="s">
        <v>240</v>
      </c>
      <c r="D668" s="17" t="s">
        <v>23</v>
      </c>
      <c r="E668" s="9" t="s">
        <v>1016</v>
      </c>
      <c r="F668" s="17"/>
      <c r="G668" s="23" t="s">
        <v>793</v>
      </c>
      <c r="H668" s="110">
        <f>H669+H676+H680</f>
        <v>18529.061999999998</v>
      </c>
      <c r="I668" s="110">
        <f>I669+I676+I680</f>
        <v>18210.891</v>
      </c>
      <c r="J668" s="110">
        <f>J669+J676+J680</f>
        <v>18210.891</v>
      </c>
    </row>
    <row r="669" spans="1:10" ht="72">
      <c r="A669" s="17"/>
      <c r="B669" s="17"/>
      <c r="C669" s="17" t="s">
        <v>240</v>
      </c>
      <c r="D669" s="17" t="s">
        <v>23</v>
      </c>
      <c r="E669" s="9" t="s">
        <v>794</v>
      </c>
      <c r="F669" s="17"/>
      <c r="G669" s="23" t="s">
        <v>857</v>
      </c>
      <c r="H669" s="110">
        <f>H670+H674</f>
        <v>10543.231</v>
      </c>
      <c r="I669" s="110">
        <f>I670+I674</f>
        <v>10543.231</v>
      </c>
      <c r="J669" s="110">
        <f>J670+J674</f>
        <v>10543.231</v>
      </c>
    </row>
    <row r="670" spans="1:10" ht="120">
      <c r="A670" s="17"/>
      <c r="B670" s="17"/>
      <c r="C670" s="17" t="s">
        <v>240</v>
      </c>
      <c r="D670" s="17" t="s">
        <v>23</v>
      </c>
      <c r="E670" s="9" t="s">
        <v>794</v>
      </c>
      <c r="F670" s="25" t="s">
        <v>543</v>
      </c>
      <c r="G670" s="132" t="s">
        <v>544</v>
      </c>
      <c r="H670" s="110">
        <f>H671+H673+H672</f>
        <v>10187.370999999999</v>
      </c>
      <c r="I670" s="110">
        <f>I671+I673+I672</f>
        <v>10187.370999999999</v>
      </c>
      <c r="J670" s="110">
        <f>J671+J673+J672</f>
        <v>10187.370999999999</v>
      </c>
    </row>
    <row r="671" spans="1:10" ht="36">
      <c r="A671" s="17"/>
      <c r="B671" s="17"/>
      <c r="C671" s="17" t="s">
        <v>240</v>
      </c>
      <c r="D671" s="17" t="s">
        <v>23</v>
      </c>
      <c r="E671" s="9" t="s">
        <v>794</v>
      </c>
      <c r="F671" s="26" t="s">
        <v>545</v>
      </c>
      <c r="G671" s="136" t="s">
        <v>170</v>
      </c>
      <c r="H671" s="110">
        <v>5724.402</v>
      </c>
      <c r="I671" s="110">
        <v>5724.402</v>
      </c>
      <c r="J671" s="110">
        <v>5724.402</v>
      </c>
    </row>
    <row r="672" spans="1:10" ht="60">
      <c r="A672" s="17"/>
      <c r="B672" s="17"/>
      <c r="C672" s="17" t="s">
        <v>240</v>
      </c>
      <c r="D672" s="17" t="s">
        <v>23</v>
      </c>
      <c r="E672" s="9" t="s">
        <v>794</v>
      </c>
      <c r="F672" s="26" t="s">
        <v>546</v>
      </c>
      <c r="G672" s="136" t="s">
        <v>171</v>
      </c>
      <c r="H672" s="110">
        <v>2100</v>
      </c>
      <c r="I672" s="110">
        <v>2100</v>
      </c>
      <c r="J672" s="110">
        <v>2100</v>
      </c>
    </row>
    <row r="673" spans="1:10" ht="72">
      <c r="A673" s="17"/>
      <c r="B673" s="17"/>
      <c r="C673" s="17" t="s">
        <v>240</v>
      </c>
      <c r="D673" s="17" t="s">
        <v>23</v>
      </c>
      <c r="E673" s="9" t="s">
        <v>794</v>
      </c>
      <c r="F673" s="26">
        <v>129</v>
      </c>
      <c r="G673" s="136" t="s">
        <v>172</v>
      </c>
      <c r="H673" s="110">
        <v>2362.9690000000001</v>
      </c>
      <c r="I673" s="110">
        <v>2362.9690000000001</v>
      </c>
      <c r="J673" s="110">
        <v>2362.9690000000001</v>
      </c>
    </row>
    <row r="674" spans="1:10" ht="48">
      <c r="A674" s="17"/>
      <c r="B674" s="17"/>
      <c r="C674" s="17" t="s">
        <v>240</v>
      </c>
      <c r="D674" s="17" t="s">
        <v>23</v>
      </c>
      <c r="E674" s="9" t="s">
        <v>794</v>
      </c>
      <c r="F674" s="25" t="s">
        <v>242</v>
      </c>
      <c r="G674" s="132" t="s">
        <v>654</v>
      </c>
      <c r="H674" s="110">
        <f>H675</f>
        <v>355.86</v>
      </c>
      <c r="I674" s="110">
        <f t="shared" ref="I674:J674" si="221">I675</f>
        <v>355.86</v>
      </c>
      <c r="J674" s="110">
        <f t="shared" si="221"/>
        <v>355.86</v>
      </c>
    </row>
    <row r="675" spans="1:10" ht="24">
      <c r="A675" s="17"/>
      <c r="B675" s="17"/>
      <c r="C675" s="17" t="s">
        <v>240</v>
      </c>
      <c r="D675" s="17" t="s">
        <v>23</v>
      </c>
      <c r="E675" s="9" t="s">
        <v>794</v>
      </c>
      <c r="F675" s="17" t="s">
        <v>244</v>
      </c>
      <c r="G675" s="23" t="s">
        <v>640</v>
      </c>
      <c r="H675" s="110">
        <v>355.86</v>
      </c>
      <c r="I675" s="110">
        <v>355.86</v>
      </c>
      <c r="J675" s="110">
        <v>355.86</v>
      </c>
    </row>
    <row r="676" spans="1:10" ht="72">
      <c r="A676" s="17"/>
      <c r="B676" s="17"/>
      <c r="C676" s="17" t="s">
        <v>240</v>
      </c>
      <c r="D676" s="17" t="s">
        <v>23</v>
      </c>
      <c r="E676" s="9" t="s">
        <v>795</v>
      </c>
      <c r="F676" s="26"/>
      <c r="G676" s="136" t="s">
        <v>718</v>
      </c>
      <c r="H676" s="110">
        <f>H677</f>
        <v>7667.66</v>
      </c>
      <c r="I676" s="110">
        <f t="shared" ref="I676:J676" si="222">I677</f>
        <v>7667.66</v>
      </c>
      <c r="J676" s="110">
        <f t="shared" si="222"/>
        <v>7667.66</v>
      </c>
    </row>
    <row r="677" spans="1:10" ht="120">
      <c r="A677" s="17"/>
      <c r="B677" s="17"/>
      <c r="C677" s="17" t="s">
        <v>240</v>
      </c>
      <c r="D677" s="17" t="s">
        <v>23</v>
      </c>
      <c r="E677" s="9" t="s">
        <v>795</v>
      </c>
      <c r="F677" s="25" t="s">
        <v>543</v>
      </c>
      <c r="G677" s="132" t="s">
        <v>544</v>
      </c>
      <c r="H677" s="110">
        <f>H678+H679</f>
        <v>7667.66</v>
      </c>
      <c r="I677" s="110">
        <f t="shared" ref="I677:J677" si="223">I678+I679</f>
        <v>7667.66</v>
      </c>
      <c r="J677" s="110">
        <f t="shared" si="223"/>
        <v>7667.66</v>
      </c>
    </row>
    <row r="678" spans="1:10" ht="36">
      <c r="A678" s="17"/>
      <c r="B678" s="17"/>
      <c r="C678" s="17" t="s">
        <v>240</v>
      </c>
      <c r="D678" s="17" t="s">
        <v>23</v>
      </c>
      <c r="E678" s="9" t="s">
        <v>795</v>
      </c>
      <c r="F678" s="26" t="s">
        <v>545</v>
      </c>
      <c r="G678" s="136" t="s">
        <v>170</v>
      </c>
      <c r="H678" s="110">
        <v>5889.14</v>
      </c>
      <c r="I678" s="110">
        <v>5889.14</v>
      </c>
      <c r="J678" s="110">
        <v>5889.14</v>
      </c>
    </row>
    <row r="679" spans="1:10" ht="72">
      <c r="A679" s="17"/>
      <c r="B679" s="17"/>
      <c r="C679" s="17" t="s">
        <v>240</v>
      </c>
      <c r="D679" s="17" t="s">
        <v>23</v>
      </c>
      <c r="E679" s="9" t="s">
        <v>795</v>
      </c>
      <c r="F679" s="26">
        <v>129</v>
      </c>
      <c r="G679" s="136" t="s">
        <v>172</v>
      </c>
      <c r="H679" s="110">
        <v>1778.52</v>
      </c>
      <c r="I679" s="110">
        <v>1778.52</v>
      </c>
      <c r="J679" s="110">
        <v>1778.52</v>
      </c>
    </row>
    <row r="680" spans="1:10" ht="48">
      <c r="A680" s="17"/>
      <c r="B680" s="17"/>
      <c r="C680" s="9" t="s">
        <v>240</v>
      </c>
      <c r="D680" s="9">
        <v>13</v>
      </c>
      <c r="E680" s="9" t="s">
        <v>796</v>
      </c>
      <c r="F680" s="26"/>
      <c r="G680" s="136" t="s">
        <v>764</v>
      </c>
      <c r="H680" s="110">
        <f>H681</f>
        <v>318.17099999999999</v>
      </c>
      <c r="I680" s="110">
        <f>I681</f>
        <v>0</v>
      </c>
      <c r="J680" s="110">
        <f>J681</f>
        <v>0</v>
      </c>
    </row>
    <row r="681" spans="1:10" ht="120">
      <c r="A681" s="17"/>
      <c r="B681" s="17"/>
      <c r="C681" s="9" t="s">
        <v>240</v>
      </c>
      <c r="D681" s="9">
        <v>13</v>
      </c>
      <c r="E681" s="9" t="s">
        <v>796</v>
      </c>
      <c r="F681" s="25" t="s">
        <v>543</v>
      </c>
      <c r="G681" s="132" t="s">
        <v>544</v>
      </c>
      <c r="H681" s="110">
        <f>H682+H683</f>
        <v>318.17099999999999</v>
      </c>
      <c r="I681" s="110">
        <f>I682+I683</f>
        <v>0</v>
      </c>
      <c r="J681" s="110">
        <f>J682+J683</f>
        <v>0</v>
      </c>
    </row>
    <row r="682" spans="1:10" ht="36">
      <c r="A682" s="17"/>
      <c r="B682" s="17"/>
      <c r="C682" s="9" t="s">
        <v>240</v>
      </c>
      <c r="D682" s="9">
        <v>13</v>
      </c>
      <c r="E682" s="9" t="s">
        <v>796</v>
      </c>
      <c r="F682" s="26" t="s">
        <v>545</v>
      </c>
      <c r="G682" s="136" t="s">
        <v>170</v>
      </c>
      <c r="H682" s="110">
        <v>244.37100000000001</v>
      </c>
      <c r="I682" s="110">
        <v>0</v>
      </c>
      <c r="J682" s="110">
        <v>0</v>
      </c>
    </row>
    <row r="683" spans="1:10" ht="72">
      <c r="A683" s="17"/>
      <c r="B683" s="17"/>
      <c r="C683" s="9" t="s">
        <v>240</v>
      </c>
      <c r="D683" s="9">
        <v>13</v>
      </c>
      <c r="E683" s="9" t="s">
        <v>796</v>
      </c>
      <c r="F683" s="26">
        <v>129</v>
      </c>
      <c r="G683" s="136" t="s">
        <v>172</v>
      </c>
      <c r="H683" s="110">
        <v>73.8</v>
      </c>
      <c r="I683" s="110">
        <v>0</v>
      </c>
      <c r="J683" s="110">
        <v>0</v>
      </c>
    </row>
    <row r="684" spans="1:10">
      <c r="A684" s="17"/>
      <c r="B684" s="17"/>
      <c r="C684" s="19" t="s">
        <v>233</v>
      </c>
      <c r="D684" s="19" t="s">
        <v>234</v>
      </c>
      <c r="E684" s="20"/>
      <c r="F684" s="17"/>
      <c r="G684" s="149" t="s">
        <v>239</v>
      </c>
      <c r="H684" s="200">
        <f>H685+H692</f>
        <v>4711.5360000000001</v>
      </c>
      <c r="I684" s="200">
        <f t="shared" ref="I684:J684" si="224">I685+I692</f>
        <v>5105.7359999999999</v>
      </c>
      <c r="J684" s="200">
        <f t="shared" si="224"/>
        <v>48770.236000000004</v>
      </c>
    </row>
    <row r="685" spans="1:10" ht="24">
      <c r="A685" s="17"/>
      <c r="B685" s="17"/>
      <c r="C685" s="19" t="s">
        <v>233</v>
      </c>
      <c r="D685" s="92" t="s">
        <v>26</v>
      </c>
      <c r="E685" s="92"/>
      <c r="F685" s="174"/>
      <c r="G685" s="106" t="s">
        <v>833</v>
      </c>
      <c r="H685" s="201">
        <f t="shared" ref="H685:H690" si="225">H686</f>
        <v>1500</v>
      </c>
      <c r="I685" s="201">
        <f t="shared" ref="I685:J687" si="226">I686</f>
        <v>2000</v>
      </c>
      <c r="J685" s="201">
        <f t="shared" si="226"/>
        <v>2000</v>
      </c>
    </row>
    <row r="686" spans="1:10" ht="72">
      <c r="A686" s="17"/>
      <c r="B686" s="17"/>
      <c r="C686" s="174" t="s">
        <v>233</v>
      </c>
      <c r="D686" s="102" t="s">
        <v>26</v>
      </c>
      <c r="E686" s="102" t="s">
        <v>789</v>
      </c>
      <c r="F686" s="174"/>
      <c r="G686" s="175" t="s">
        <v>791</v>
      </c>
      <c r="H686" s="202">
        <f t="shared" si="225"/>
        <v>1500</v>
      </c>
      <c r="I686" s="202">
        <f t="shared" si="226"/>
        <v>2000</v>
      </c>
      <c r="J686" s="202">
        <f t="shared" si="226"/>
        <v>2000</v>
      </c>
    </row>
    <row r="687" spans="1:10" ht="60">
      <c r="A687" s="17"/>
      <c r="B687" s="17"/>
      <c r="C687" s="17" t="s">
        <v>233</v>
      </c>
      <c r="D687" s="9" t="s">
        <v>26</v>
      </c>
      <c r="E687" s="9" t="s">
        <v>822</v>
      </c>
      <c r="F687" s="17"/>
      <c r="G687" s="23" t="s">
        <v>976</v>
      </c>
      <c r="H687" s="126">
        <f t="shared" si="225"/>
        <v>1500</v>
      </c>
      <c r="I687" s="126">
        <f t="shared" si="226"/>
        <v>2000</v>
      </c>
      <c r="J687" s="126">
        <f t="shared" si="226"/>
        <v>2000</v>
      </c>
    </row>
    <row r="688" spans="1:10" ht="60">
      <c r="A688" s="17"/>
      <c r="B688" s="17"/>
      <c r="C688" s="17" t="s">
        <v>233</v>
      </c>
      <c r="D688" s="9" t="s">
        <v>26</v>
      </c>
      <c r="E688" s="9" t="s">
        <v>832</v>
      </c>
      <c r="F688" s="17"/>
      <c r="G688" s="23" t="s">
        <v>977</v>
      </c>
      <c r="H688" s="126">
        <f t="shared" si="225"/>
        <v>1500</v>
      </c>
      <c r="I688" s="126">
        <f>I689</f>
        <v>2000</v>
      </c>
      <c r="J688" s="126">
        <f>J689</f>
        <v>2000</v>
      </c>
    </row>
    <row r="689" spans="1:10" ht="72">
      <c r="A689" s="17"/>
      <c r="B689" s="17"/>
      <c r="C689" s="17" t="s">
        <v>233</v>
      </c>
      <c r="D689" s="9" t="s">
        <v>26</v>
      </c>
      <c r="E689" s="9" t="s">
        <v>1015</v>
      </c>
      <c r="F689" s="17"/>
      <c r="G689" s="23" t="s">
        <v>831</v>
      </c>
      <c r="H689" s="126">
        <f t="shared" si="225"/>
        <v>1500</v>
      </c>
      <c r="I689" s="126">
        <f t="shared" ref="I689:J689" si="227">I690</f>
        <v>2000</v>
      </c>
      <c r="J689" s="126">
        <f t="shared" si="227"/>
        <v>2000</v>
      </c>
    </row>
    <row r="690" spans="1:10" ht="48">
      <c r="A690" s="17"/>
      <c r="B690" s="17"/>
      <c r="C690" s="17" t="s">
        <v>233</v>
      </c>
      <c r="D690" s="9" t="s">
        <v>26</v>
      </c>
      <c r="E690" s="9" t="s">
        <v>1015</v>
      </c>
      <c r="F690" s="25" t="s">
        <v>242</v>
      </c>
      <c r="G690" s="132" t="s">
        <v>654</v>
      </c>
      <c r="H690" s="126">
        <f t="shared" si="225"/>
        <v>1500</v>
      </c>
      <c r="I690" s="126">
        <f t="shared" ref="I690:J690" si="228">I691</f>
        <v>2000</v>
      </c>
      <c r="J690" s="126">
        <f t="shared" si="228"/>
        <v>2000</v>
      </c>
    </row>
    <row r="691" spans="1:10" ht="24">
      <c r="A691" s="17"/>
      <c r="B691" s="17"/>
      <c r="C691" s="17" t="s">
        <v>233</v>
      </c>
      <c r="D691" s="9" t="s">
        <v>26</v>
      </c>
      <c r="E691" s="9" t="s">
        <v>1015</v>
      </c>
      <c r="F691" s="17" t="s">
        <v>244</v>
      </c>
      <c r="G691" s="23" t="s">
        <v>640</v>
      </c>
      <c r="H691" s="126">
        <v>1500</v>
      </c>
      <c r="I691" s="126">
        <v>2000</v>
      </c>
      <c r="J691" s="126">
        <v>2000</v>
      </c>
    </row>
    <row r="692" spans="1:10" ht="24">
      <c r="A692" s="17"/>
      <c r="B692" s="17"/>
      <c r="C692" s="93" t="s">
        <v>233</v>
      </c>
      <c r="D692" s="93" t="s">
        <v>333</v>
      </c>
      <c r="E692" s="92"/>
      <c r="F692" s="93"/>
      <c r="G692" s="106" t="s">
        <v>27</v>
      </c>
      <c r="H692" s="121">
        <f>H693</f>
        <v>3211.5360000000001</v>
      </c>
      <c r="I692" s="121">
        <f t="shared" ref="I692:J692" si="229">I693</f>
        <v>3105.7359999999999</v>
      </c>
      <c r="J692" s="121">
        <f t="shared" si="229"/>
        <v>46770.236000000004</v>
      </c>
    </row>
    <row r="693" spans="1:10" ht="72">
      <c r="A693" s="17"/>
      <c r="B693" s="17"/>
      <c r="C693" s="174" t="s">
        <v>233</v>
      </c>
      <c r="D693" s="174" t="s">
        <v>333</v>
      </c>
      <c r="E693" s="102" t="s">
        <v>789</v>
      </c>
      <c r="F693" s="174"/>
      <c r="G693" s="175" t="s">
        <v>791</v>
      </c>
      <c r="H693" s="176">
        <f>H694</f>
        <v>3211.5360000000001</v>
      </c>
      <c r="I693" s="176">
        <f t="shared" ref="I693:J693" si="230">I694</f>
        <v>3105.7359999999999</v>
      </c>
      <c r="J693" s="176">
        <f t="shared" si="230"/>
        <v>46770.236000000004</v>
      </c>
    </row>
    <row r="694" spans="1:10" ht="60">
      <c r="A694" s="17"/>
      <c r="B694" s="17"/>
      <c r="C694" s="17" t="s">
        <v>233</v>
      </c>
      <c r="D694" s="17" t="s">
        <v>333</v>
      </c>
      <c r="E694" s="9" t="s">
        <v>822</v>
      </c>
      <c r="F694" s="17"/>
      <c r="G694" s="23" t="s">
        <v>976</v>
      </c>
      <c r="H694" s="110">
        <f>H695+H702</f>
        <v>3211.5360000000001</v>
      </c>
      <c r="I694" s="110">
        <f t="shared" ref="I694:J694" si="231">I695+I702</f>
        <v>3105.7359999999999</v>
      </c>
      <c r="J694" s="110">
        <f t="shared" si="231"/>
        <v>46770.236000000004</v>
      </c>
    </row>
    <row r="695" spans="1:10" ht="72">
      <c r="A695" s="17"/>
      <c r="B695" s="17"/>
      <c r="C695" s="17" t="s">
        <v>233</v>
      </c>
      <c r="D695" s="17" t="s">
        <v>333</v>
      </c>
      <c r="E695" s="9" t="s">
        <v>823</v>
      </c>
      <c r="F695" s="17"/>
      <c r="G695" s="23" t="s">
        <v>978</v>
      </c>
      <c r="H695" s="110">
        <f>H696+H699</f>
        <v>2346.3360000000002</v>
      </c>
      <c r="I695" s="110">
        <f t="shared" ref="I695:J695" si="232">I696+I699</f>
        <v>2345.5360000000001</v>
      </c>
      <c r="J695" s="110">
        <f t="shared" si="232"/>
        <v>1904.4359999999999</v>
      </c>
    </row>
    <row r="696" spans="1:10" ht="48">
      <c r="A696" s="17"/>
      <c r="B696" s="17"/>
      <c r="C696" s="17" t="s">
        <v>233</v>
      </c>
      <c r="D696" s="17" t="s">
        <v>333</v>
      </c>
      <c r="E696" s="9" t="s">
        <v>824</v>
      </c>
      <c r="F696" s="17"/>
      <c r="G696" s="23" t="s">
        <v>1025</v>
      </c>
      <c r="H696" s="110">
        <f>H697</f>
        <v>700</v>
      </c>
      <c r="I696" s="110">
        <f t="shared" ref="I696:J696" si="233">I697</f>
        <v>700</v>
      </c>
      <c r="J696" s="110">
        <f t="shared" si="233"/>
        <v>700</v>
      </c>
    </row>
    <row r="697" spans="1:10" ht="48">
      <c r="A697" s="17"/>
      <c r="B697" s="17"/>
      <c r="C697" s="17" t="s">
        <v>233</v>
      </c>
      <c r="D697" s="17" t="s">
        <v>333</v>
      </c>
      <c r="E697" s="9" t="s">
        <v>824</v>
      </c>
      <c r="F697" s="25" t="s">
        <v>242</v>
      </c>
      <c r="G697" s="132" t="s">
        <v>654</v>
      </c>
      <c r="H697" s="110">
        <f>H698</f>
        <v>700</v>
      </c>
      <c r="I697" s="110">
        <f t="shared" ref="I697:J697" si="234">I698</f>
        <v>700</v>
      </c>
      <c r="J697" s="110">
        <f t="shared" si="234"/>
        <v>700</v>
      </c>
    </row>
    <row r="698" spans="1:10" ht="24">
      <c r="A698" s="17"/>
      <c r="B698" s="17"/>
      <c r="C698" s="17" t="s">
        <v>233</v>
      </c>
      <c r="D698" s="17" t="s">
        <v>333</v>
      </c>
      <c r="E698" s="9" t="s">
        <v>824</v>
      </c>
      <c r="F698" s="17" t="s">
        <v>244</v>
      </c>
      <c r="G698" s="23" t="s">
        <v>640</v>
      </c>
      <c r="H698" s="110">
        <v>700</v>
      </c>
      <c r="I698" s="110">
        <v>700</v>
      </c>
      <c r="J698" s="110">
        <v>700</v>
      </c>
    </row>
    <row r="699" spans="1:10" ht="36">
      <c r="A699" s="17"/>
      <c r="B699" s="17"/>
      <c r="C699" s="17" t="s">
        <v>233</v>
      </c>
      <c r="D699" s="17" t="s">
        <v>333</v>
      </c>
      <c r="E699" s="9" t="s">
        <v>826</v>
      </c>
      <c r="F699" s="17"/>
      <c r="G699" s="23" t="s">
        <v>825</v>
      </c>
      <c r="H699" s="110">
        <f>H700</f>
        <v>1646.336</v>
      </c>
      <c r="I699" s="110">
        <f t="shared" ref="I699:J699" si="235">I700</f>
        <v>1645.5360000000001</v>
      </c>
      <c r="J699" s="110">
        <f t="shared" si="235"/>
        <v>1204.4359999999999</v>
      </c>
    </row>
    <row r="700" spans="1:10" ht="48">
      <c r="A700" s="17"/>
      <c r="B700" s="17"/>
      <c r="C700" s="17" t="s">
        <v>233</v>
      </c>
      <c r="D700" s="17" t="s">
        <v>333</v>
      </c>
      <c r="E700" s="9" t="s">
        <v>826</v>
      </c>
      <c r="F700" s="25" t="s">
        <v>242</v>
      </c>
      <c r="G700" s="132" t="s">
        <v>654</v>
      </c>
      <c r="H700" s="110">
        <f>H701</f>
        <v>1646.336</v>
      </c>
      <c r="I700" s="110">
        <f t="shared" ref="I700:J700" si="236">I701</f>
        <v>1645.5360000000001</v>
      </c>
      <c r="J700" s="110">
        <f t="shared" si="236"/>
        <v>1204.4359999999999</v>
      </c>
    </row>
    <row r="701" spans="1:10" ht="24">
      <c r="A701" s="17"/>
      <c r="B701" s="17"/>
      <c r="C701" s="17" t="s">
        <v>233</v>
      </c>
      <c r="D701" s="17" t="s">
        <v>333</v>
      </c>
      <c r="E701" s="9" t="s">
        <v>826</v>
      </c>
      <c r="F701" s="17" t="s">
        <v>244</v>
      </c>
      <c r="G701" s="23" t="s">
        <v>640</v>
      </c>
      <c r="H701" s="110">
        <v>1646.336</v>
      </c>
      <c r="I701" s="110">
        <v>1645.5360000000001</v>
      </c>
      <c r="J701" s="110">
        <v>1204.4359999999999</v>
      </c>
    </row>
    <row r="702" spans="1:10" ht="60">
      <c r="A702" s="17"/>
      <c r="B702" s="17"/>
      <c r="C702" s="17" t="s">
        <v>233</v>
      </c>
      <c r="D702" s="17" t="s">
        <v>333</v>
      </c>
      <c r="E702" s="9" t="s">
        <v>828</v>
      </c>
      <c r="F702" s="17"/>
      <c r="G702" s="23" t="s">
        <v>827</v>
      </c>
      <c r="H702" s="110">
        <f>H703</f>
        <v>865.2</v>
      </c>
      <c r="I702" s="110">
        <f t="shared" ref="I702:J702" si="237">I703</f>
        <v>760.2</v>
      </c>
      <c r="J702" s="110">
        <f t="shared" si="237"/>
        <v>44865.8</v>
      </c>
    </row>
    <row r="703" spans="1:10" ht="24">
      <c r="A703" s="17"/>
      <c r="B703" s="17"/>
      <c r="C703" s="17" t="s">
        <v>233</v>
      </c>
      <c r="D703" s="17" t="s">
        <v>333</v>
      </c>
      <c r="E703" s="9" t="s">
        <v>830</v>
      </c>
      <c r="F703" s="17"/>
      <c r="G703" s="23" t="s">
        <v>829</v>
      </c>
      <c r="H703" s="110">
        <f>H705</f>
        <v>865.2</v>
      </c>
      <c r="I703" s="110">
        <f t="shared" ref="I703:J703" si="238">I705</f>
        <v>760.2</v>
      </c>
      <c r="J703" s="110">
        <f t="shared" si="238"/>
        <v>44865.8</v>
      </c>
    </row>
    <row r="704" spans="1:10" ht="48">
      <c r="A704" s="17"/>
      <c r="B704" s="17"/>
      <c r="C704" s="17" t="s">
        <v>233</v>
      </c>
      <c r="D704" s="17" t="s">
        <v>333</v>
      </c>
      <c r="E704" s="9" t="s">
        <v>830</v>
      </c>
      <c r="F704" s="25" t="s">
        <v>242</v>
      </c>
      <c r="G704" s="132" t="s">
        <v>654</v>
      </c>
      <c r="H704" s="110">
        <f>H705</f>
        <v>865.2</v>
      </c>
      <c r="I704" s="110">
        <f t="shared" ref="I704:J704" si="239">I705</f>
        <v>760.2</v>
      </c>
      <c r="J704" s="110">
        <f t="shared" si="239"/>
        <v>44865.8</v>
      </c>
    </row>
    <row r="705" spans="1:10" ht="24">
      <c r="A705" s="17"/>
      <c r="B705" s="17"/>
      <c r="C705" s="17" t="s">
        <v>233</v>
      </c>
      <c r="D705" s="17" t="s">
        <v>333</v>
      </c>
      <c r="E705" s="9" t="s">
        <v>830</v>
      </c>
      <c r="F705" s="17" t="s">
        <v>244</v>
      </c>
      <c r="G705" s="23" t="s">
        <v>640</v>
      </c>
      <c r="H705" s="110">
        <v>865.2</v>
      </c>
      <c r="I705" s="110">
        <v>760.2</v>
      </c>
      <c r="J705" s="110">
        <v>44865.8</v>
      </c>
    </row>
    <row r="706" spans="1:10" ht="36">
      <c r="A706" s="19">
        <v>4</v>
      </c>
      <c r="B706" s="19">
        <v>692</v>
      </c>
      <c r="C706" s="17"/>
      <c r="D706" s="17"/>
      <c r="E706" s="9"/>
      <c r="F706" s="17"/>
      <c r="G706" s="149" t="s">
        <v>1037</v>
      </c>
      <c r="H706" s="120">
        <f>H707+H728</f>
        <v>23284.118999999999</v>
      </c>
      <c r="I706" s="120">
        <f>I707+I728</f>
        <v>22744.674999999999</v>
      </c>
      <c r="J706" s="120">
        <f>J707+J728</f>
        <v>22732.146999999997</v>
      </c>
    </row>
    <row r="707" spans="1:10" ht="24">
      <c r="A707" s="17"/>
      <c r="B707" s="19"/>
      <c r="C707" s="19" t="s">
        <v>240</v>
      </c>
      <c r="D707" s="19" t="s">
        <v>234</v>
      </c>
      <c r="E707" s="20"/>
      <c r="F707" s="19"/>
      <c r="G707" s="149" t="s">
        <v>21</v>
      </c>
      <c r="H707" s="120">
        <f>H708</f>
        <v>23246.118999999999</v>
      </c>
      <c r="I707" s="120">
        <f t="shared" ref="I707:J710" si="240">I708</f>
        <v>22708.062999999998</v>
      </c>
      <c r="J707" s="120">
        <f t="shared" si="240"/>
        <v>22708.062999999998</v>
      </c>
    </row>
    <row r="708" spans="1:10" ht="84">
      <c r="A708" s="17"/>
      <c r="B708" s="17"/>
      <c r="C708" s="93" t="s">
        <v>240</v>
      </c>
      <c r="D708" s="93" t="s">
        <v>22</v>
      </c>
      <c r="E708" s="92"/>
      <c r="F708" s="93"/>
      <c r="G708" s="106" t="s">
        <v>33</v>
      </c>
      <c r="H708" s="123">
        <f>H709</f>
        <v>23246.118999999999</v>
      </c>
      <c r="I708" s="123">
        <f t="shared" si="240"/>
        <v>22708.062999999998</v>
      </c>
      <c r="J708" s="123">
        <f t="shared" si="240"/>
        <v>22708.062999999998</v>
      </c>
    </row>
    <row r="709" spans="1:10" ht="60">
      <c r="A709" s="17"/>
      <c r="B709" s="17"/>
      <c r="C709" s="17" t="s">
        <v>240</v>
      </c>
      <c r="D709" s="17" t="s">
        <v>22</v>
      </c>
      <c r="E709" s="102" t="s">
        <v>43</v>
      </c>
      <c r="F709" s="174"/>
      <c r="G709" s="175" t="s">
        <v>790</v>
      </c>
      <c r="H709" s="216">
        <f>H710</f>
        <v>23246.118999999999</v>
      </c>
      <c r="I709" s="216">
        <f>I710</f>
        <v>22708.062999999998</v>
      </c>
      <c r="J709" s="216">
        <f>J710</f>
        <v>22708.062999999998</v>
      </c>
    </row>
    <row r="710" spans="1:10" ht="24">
      <c r="A710" s="17"/>
      <c r="B710" s="17"/>
      <c r="C710" s="17" t="s">
        <v>240</v>
      </c>
      <c r="D710" s="17" t="s">
        <v>22</v>
      </c>
      <c r="E710" s="9" t="s">
        <v>780</v>
      </c>
      <c r="F710" s="17"/>
      <c r="G710" s="23" t="s">
        <v>706</v>
      </c>
      <c r="H710" s="111">
        <f>H711</f>
        <v>23246.118999999999</v>
      </c>
      <c r="I710" s="111">
        <f t="shared" si="240"/>
        <v>22708.062999999998</v>
      </c>
      <c r="J710" s="111">
        <f t="shared" si="240"/>
        <v>22708.062999999998</v>
      </c>
    </row>
    <row r="711" spans="1:10" ht="36">
      <c r="A711" s="17"/>
      <c r="B711" s="17"/>
      <c r="C711" s="17" t="s">
        <v>240</v>
      </c>
      <c r="D711" s="17" t="s">
        <v>22</v>
      </c>
      <c r="E711" s="177" t="s">
        <v>781</v>
      </c>
      <c r="F711" s="17"/>
      <c r="G711" s="23" t="s">
        <v>955</v>
      </c>
      <c r="H711" s="110">
        <f>H712+H719+H723</f>
        <v>23246.118999999999</v>
      </c>
      <c r="I711" s="110">
        <f>I712+I719+I723</f>
        <v>22708.062999999998</v>
      </c>
      <c r="J711" s="110">
        <f>J712+J719+J723</f>
        <v>22708.062999999998</v>
      </c>
    </row>
    <row r="712" spans="1:10" ht="72">
      <c r="A712" s="17"/>
      <c r="B712" s="17"/>
      <c r="C712" s="17" t="s">
        <v>240</v>
      </c>
      <c r="D712" s="17" t="s">
        <v>22</v>
      </c>
      <c r="E712" s="9" t="s">
        <v>786</v>
      </c>
      <c r="F712" s="17"/>
      <c r="G712" s="23" t="s">
        <v>857</v>
      </c>
      <c r="H712" s="110">
        <f>H713+H717</f>
        <v>15920.444</v>
      </c>
      <c r="I712" s="110">
        <f>I713+I717</f>
        <v>15807.169</v>
      </c>
      <c r="J712" s="110">
        <f>J713+J717</f>
        <v>15807.169</v>
      </c>
    </row>
    <row r="713" spans="1:10" ht="120">
      <c r="A713" s="17"/>
      <c r="B713" s="17"/>
      <c r="C713" s="17" t="s">
        <v>240</v>
      </c>
      <c r="D713" s="17" t="s">
        <v>22</v>
      </c>
      <c r="E713" s="9" t="s">
        <v>786</v>
      </c>
      <c r="F713" s="25" t="s">
        <v>543</v>
      </c>
      <c r="G713" s="132" t="s">
        <v>544</v>
      </c>
      <c r="H713" s="110">
        <f>H714+H716+H715</f>
        <v>15426.294</v>
      </c>
      <c r="I713" s="110">
        <f>I714+I716+I715</f>
        <v>15313.019</v>
      </c>
      <c r="J713" s="110">
        <f>J714+J716+J715</f>
        <v>15313.019</v>
      </c>
    </row>
    <row r="714" spans="1:10" ht="36">
      <c r="A714" s="17"/>
      <c r="B714" s="17"/>
      <c r="C714" s="17" t="s">
        <v>240</v>
      </c>
      <c r="D714" s="17" t="s">
        <v>22</v>
      </c>
      <c r="E714" s="9" t="s">
        <v>786</v>
      </c>
      <c r="F714" s="26" t="s">
        <v>545</v>
      </c>
      <c r="G714" s="136" t="s">
        <v>170</v>
      </c>
      <c r="H714" s="110">
        <v>8848.152</v>
      </c>
      <c r="I714" s="110">
        <v>8761.152</v>
      </c>
      <c r="J714" s="110">
        <v>8761.152</v>
      </c>
    </row>
    <row r="715" spans="1:10" ht="60">
      <c r="A715" s="17"/>
      <c r="B715" s="17"/>
      <c r="C715" s="17" t="s">
        <v>240</v>
      </c>
      <c r="D715" s="17" t="s">
        <v>22</v>
      </c>
      <c r="E715" s="9" t="s">
        <v>786</v>
      </c>
      <c r="F715" s="26" t="s">
        <v>546</v>
      </c>
      <c r="G715" s="136" t="s">
        <v>171</v>
      </c>
      <c r="H715" s="110">
        <v>3000</v>
      </c>
      <c r="I715" s="110">
        <v>3000</v>
      </c>
      <c r="J715" s="110">
        <v>3000</v>
      </c>
    </row>
    <row r="716" spans="1:10" ht="72">
      <c r="A716" s="17"/>
      <c r="B716" s="17"/>
      <c r="C716" s="17" t="s">
        <v>240</v>
      </c>
      <c r="D716" s="17" t="s">
        <v>22</v>
      </c>
      <c r="E716" s="9" t="s">
        <v>786</v>
      </c>
      <c r="F716" s="26">
        <v>129</v>
      </c>
      <c r="G716" s="136" t="s">
        <v>172</v>
      </c>
      <c r="H716" s="110">
        <v>3578.1419999999998</v>
      </c>
      <c r="I716" s="110">
        <v>3551.8670000000002</v>
      </c>
      <c r="J716" s="110">
        <v>3551.8670000000002</v>
      </c>
    </row>
    <row r="717" spans="1:10" ht="48">
      <c r="A717" s="17"/>
      <c r="B717" s="17"/>
      <c r="C717" s="17" t="s">
        <v>240</v>
      </c>
      <c r="D717" s="17" t="s">
        <v>22</v>
      </c>
      <c r="E717" s="9" t="s">
        <v>786</v>
      </c>
      <c r="F717" s="25" t="s">
        <v>242</v>
      </c>
      <c r="G717" s="132" t="s">
        <v>654</v>
      </c>
      <c r="H717" s="110">
        <f>H718</f>
        <v>494.15</v>
      </c>
      <c r="I717" s="110">
        <f>I718</f>
        <v>494.15</v>
      </c>
      <c r="J717" s="110">
        <f>J718</f>
        <v>494.15</v>
      </c>
    </row>
    <row r="718" spans="1:10" ht="24">
      <c r="A718" s="17"/>
      <c r="B718" s="17"/>
      <c r="C718" s="17" t="s">
        <v>240</v>
      </c>
      <c r="D718" s="17" t="s">
        <v>22</v>
      </c>
      <c r="E718" s="9" t="s">
        <v>786</v>
      </c>
      <c r="F718" s="17" t="s">
        <v>244</v>
      </c>
      <c r="G718" s="23" t="s">
        <v>640</v>
      </c>
      <c r="H718" s="110">
        <v>494.15</v>
      </c>
      <c r="I718" s="110">
        <v>494.15</v>
      </c>
      <c r="J718" s="110">
        <v>494.15</v>
      </c>
    </row>
    <row r="719" spans="1:10" ht="72">
      <c r="A719" s="17"/>
      <c r="B719" s="17"/>
      <c r="C719" s="17" t="s">
        <v>240</v>
      </c>
      <c r="D719" s="17" t="s">
        <v>22</v>
      </c>
      <c r="E719" s="9" t="s">
        <v>783</v>
      </c>
      <c r="F719" s="26"/>
      <c r="G719" s="136" t="s">
        <v>718</v>
      </c>
      <c r="H719" s="110">
        <f>H720</f>
        <v>6900.8939999999993</v>
      </c>
      <c r="I719" s="110">
        <f>I720</f>
        <v>6900.8939999999993</v>
      </c>
      <c r="J719" s="110">
        <f>J720</f>
        <v>6900.8939999999993</v>
      </c>
    </row>
    <row r="720" spans="1:10" ht="120">
      <c r="A720" s="17"/>
      <c r="B720" s="17"/>
      <c r="C720" s="17" t="s">
        <v>240</v>
      </c>
      <c r="D720" s="17" t="s">
        <v>22</v>
      </c>
      <c r="E720" s="9" t="s">
        <v>783</v>
      </c>
      <c r="F720" s="25" t="s">
        <v>543</v>
      </c>
      <c r="G720" s="132" t="s">
        <v>544</v>
      </c>
      <c r="H720" s="110">
        <f>H721+H722</f>
        <v>6900.8939999999993</v>
      </c>
      <c r="I720" s="110">
        <f>I721+I722</f>
        <v>6900.8939999999993</v>
      </c>
      <c r="J720" s="110">
        <f>J721+J722</f>
        <v>6900.8939999999993</v>
      </c>
    </row>
    <row r="721" spans="1:10" ht="36">
      <c r="A721" s="17"/>
      <c r="B721" s="17"/>
      <c r="C721" s="17" t="s">
        <v>240</v>
      </c>
      <c r="D721" s="17" t="s">
        <v>22</v>
      </c>
      <c r="E721" s="9" t="s">
        <v>783</v>
      </c>
      <c r="F721" s="26" t="s">
        <v>545</v>
      </c>
      <c r="G721" s="136" t="s">
        <v>170</v>
      </c>
      <c r="H721" s="110">
        <v>5300.2259999999997</v>
      </c>
      <c r="I721" s="110">
        <v>5300.2259999999997</v>
      </c>
      <c r="J721" s="110">
        <v>5300.2259999999997</v>
      </c>
    </row>
    <row r="722" spans="1:10" ht="72">
      <c r="A722" s="17"/>
      <c r="B722" s="17"/>
      <c r="C722" s="17" t="s">
        <v>240</v>
      </c>
      <c r="D722" s="17" t="s">
        <v>22</v>
      </c>
      <c r="E722" s="9" t="s">
        <v>783</v>
      </c>
      <c r="F722" s="26">
        <v>129</v>
      </c>
      <c r="G722" s="136" t="s">
        <v>172</v>
      </c>
      <c r="H722" s="110">
        <v>1600.6679999999999</v>
      </c>
      <c r="I722" s="110">
        <v>1600.6679999999999</v>
      </c>
      <c r="J722" s="110">
        <v>1600.6679999999999</v>
      </c>
    </row>
    <row r="723" spans="1:10" ht="48">
      <c r="A723" s="17"/>
      <c r="B723" s="17"/>
      <c r="C723" s="17" t="s">
        <v>240</v>
      </c>
      <c r="D723" s="17" t="s">
        <v>22</v>
      </c>
      <c r="E723" s="9" t="s">
        <v>940</v>
      </c>
      <c r="F723" s="26"/>
      <c r="G723" s="136" t="s">
        <v>764</v>
      </c>
      <c r="H723" s="110">
        <f>H724</f>
        <v>424.78100000000001</v>
      </c>
      <c r="I723" s="110">
        <f>I724</f>
        <v>0</v>
      </c>
      <c r="J723" s="110">
        <f>J724</f>
        <v>0</v>
      </c>
    </row>
    <row r="724" spans="1:10" ht="120">
      <c r="A724" s="17"/>
      <c r="B724" s="17"/>
      <c r="C724" s="17" t="s">
        <v>240</v>
      </c>
      <c r="D724" s="17" t="s">
        <v>22</v>
      </c>
      <c r="E724" s="9" t="s">
        <v>940</v>
      </c>
      <c r="F724" s="25" t="s">
        <v>543</v>
      </c>
      <c r="G724" s="132" t="s">
        <v>544</v>
      </c>
      <c r="H724" s="110">
        <f>H725+H726</f>
        <v>424.78100000000001</v>
      </c>
      <c r="I724" s="110">
        <f>I725+I726</f>
        <v>0</v>
      </c>
      <c r="J724" s="110">
        <f>J725+J726</f>
        <v>0</v>
      </c>
    </row>
    <row r="725" spans="1:10" ht="36">
      <c r="A725" s="17"/>
      <c r="B725" s="17"/>
      <c r="C725" s="17" t="s">
        <v>240</v>
      </c>
      <c r="D725" s="17" t="s">
        <v>22</v>
      </c>
      <c r="E725" s="9" t="s">
        <v>940</v>
      </c>
      <c r="F725" s="26" t="s">
        <v>545</v>
      </c>
      <c r="G725" s="136" t="s">
        <v>170</v>
      </c>
      <c r="H725" s="110">
        <v>326.25299999999999</v>
      </c>
      <c r="I725" s="110">
        <v>0</v>
      </c>
      <c r="J725" s="110">
        <v>0</v>
      </c>
    </row>
    <row r="726" spans="1:10" ht="72">
      <c r="A726" s="17"/>
      <c r="B726" s="17"/>
      <c r="C726" s="17" t="s">
        <v>240</v>
      </c>
      <c r="D726" s="17" t="s">
        <v>22</v>
      </c>
      <c r="E726" s="9" t="s">
        <v>940</v>
      </c>
      <c r="F726" s="26">
        <v>129</v>
      </c>
      <c r="G726" s="136" t="s">
        <v>172</v>
      </c>
      <c r="H726" s="110">
        <v>98.528000000000006</v>
      </c>
      <c r="I726" s="110">
        <v>0</v>
      </c>
      <c r="J726" s="110">
        <v>0</v>
      </c>
    </row>
    <row r="727" spans="1:10" ht="36">
      <c r="A727" s="17"/>
      <c r="B727" s="17"/>
      <c r="C727" s="19" t="s">
        <v>23</v>
      </c>
      <c r="D727" s="19" t="s">
        <v>234</v>
      </c>
      <c r="E727" s="20"/>
      <c r="F727" s="19"/>
      <c r="G727" s="149" t="s">
        <v>186</v>
      </c>
      <c r="H727" s="120">
        <f t="shared" ref="H727:J732" si="241">H728</f>
        <v>38</v>
      </c>
      <c r="I727" s="120">
        <f t="shared" si="241"/>
        <v>36.612000000000002</v>
      </c>
      <c r="J727" s="120">
        <f t="shared" si="241"/>
        <v>24.084</v>
      </c>
    </row>
    <row r="728" spans="1:10" ht="48">
      <c r="A728" s="17"/>
      <c r="B728" s="17"/>
      <c r="C728" s="93" t="s">
        <v>23</v>
      </c>
      <c r="D728" s="93" t="s">
        <v>240</v>
      </c>
      <c r="E728" s="92"/>
      <c r="F728" s="93"/>
      <c r="G728" s="106" t="s">
        <v>572</v>
      </c>
      <c r="H728" s="121">
        <f t="shared" si="241"/>
        <v>38</v>
      </c>
      <c r="I728" s="121">
        <f t="shared" si="241"/>
        <v>36.612000000000002</v>
      </c>
      <c r="J728" s="121">
        <f t="shared" si="241"/>
        <v>24.084</v>
      </c>
    </row>
    <row r="729" spans="1:10" ht="24">
      <c r="A729" s="17"/>
      <c r="B729" s="17"/>
      <c r="C729" s="9" t="s">
        <v>23</v>
      </c>
      <c r="D729" s="9" t="s">
        <v>240</v>
      </c>
      <c r="E729" s="9" t="s">
        <v>124</v>
      </c>
      <c r="F729" s="9"/>
      <c r="G729" s="23" t="s">
        <v>66</v>
      </c>
      <c r="H729" s="110">
        <f>H730</f>
        <v>38</v>
      </c>
      <c r="I729" s="110">
        <f t="shared" si="241"/>
        <v>36.612000000000002</v>
      </c>
      <c r="J729" s="110">
        <f t="shared" si="241"/>
        <v>24.084</v>
      </c>
    </row>
    <row r="730" spans="1:10" ht="60">
      <c r="A730" s="17"/>
      <c r="B730" s="17"/>
      <c r="C730" s="17" t="s">
        <v>23</v>
      </c>
      <c r="D730" s="17" t="s">
        <v>240</v>
      </c>
      <c r="E730" s="9" t="s">
        <v>385</v>
      </c>
      <c r="F730" s="9"/>
      <c r="G730" s="23" t="s">
        <v>386</v>
      </c>
      <c r="H730" s="110">
        <f>H731</f>
        <v>38</v>
      </c>
      <c r="I730" s="110">
        <f t="shared" si="241"/>
        <v>36.612000000000002</v>
      </c>
      <c r="J730" s="110">
        <f t="shared" si="241"/>
        <v>24.084</v>
      </c>
    </row>
    <row r="731" spans="1:10" ht="36">
      <c r="A731" s="17"/>
      <c r="B731" s="17"/>
      <c r="C731" s="17" t="s">
        <v>23</v>
      </c>
      <c r="D731" s="17" t="s">
        <v>240</v>
      </c>
      <c r="E731" s="9" t="s">
        <v>765</v>
      </c>
      <c r="F731" s="17"/>
      <c r="G731" s="23" t="s">
        <v>766</v>
      </c>
      <c r="H731" s="110">
        <f>H732</f>
        <v>38</v>
      </c>
      <c r="I731" s="110">
        <f t="shared" si="241"/>
        <v>36.612000000000002</v>
      </c>
      <c r="J731" s="110">
        <f t="shared" si="241"/>
        <v>24.084</v>
      </c>
    </row>
    <row r="732" spans="1:10" ht="36">
      <c r="A732" s="17"/>
      <c r="B732" s="17"/>
      <c r="C732" s="17" t="s">
        <v>23</v>
      </c>
      <c r="D732" s="17" t="s">
        <v>240</v>
      </c>
      <c r="E732" s="9" t="s">
        <v>765</v>
      </c>
      <c r="F732" s="17" t="s">
        <v>573</v>
      </c>
      <c r="G732" s="23" t="s">
        <v>1</v>
      </c>
      <c r="H732" s="110">
        <f>H733</f>
        <v>38</v>
      </c>
      <c r="I732" s="110">
        <f t="shared" si="241"/>
        <v>36.612000000000002</v>
      </c>
      <c r="J732" s="110">
        <f t="shared" si="241"/>
        <v>24.084</v>
      </c>
    </row>
    <row r="733" spans="1:10" ht="24">
      <c r="A733" s="17"/>
      <c r="B733" s="17"/>
      <c r="C733" s="17" t="s">
        <v>23</v>
      </c>
      <c r="D733" s="17" t="s">
        <v>240</v>
      </c>
      <c r="E733" s="9" t="s">
        <v>765</v>
      </c>
      <c r="F733" s="17">
        <v>730</v>
      </c>
      <c r="G733" s="23" t="s">
        <v>574</v>
      </c>
      <c r="H733" s="110">
        <v>38</v>
      </c>
      <c r="I733" s="110">
        <v>36.612000000000002</v>
      </c>
      <c r="J733" s="110">
        <v>24.084</v>
      </c>
    </row>
    <row r="734" spans="1:10" ht="36">
      <c r="A734" s="19">
        <v>5</v>
      </c>
      <c r="B734" s="19">
        <v>675</v>
      </c>
      <c r="C734" s="17"/>
      <c r="D734" s="17"/>
      <c r="E734" s="9"/>
      <c r="F734" s="17"/>
      <c r="G734" s="149" t="s">
        <v>1038</v>
      </c>
      <c r="H734" s="120">
        <f>H735+H888+H905</f>
        <v>1520557.7749999997</v>
      </c>
      <c r="I734" s="120">
        <f>I735+I888+I905</f>
        <v>1475680.63</v>
      </c>
      <c r="J734" s="120">
        <f>J735+J888+J905</f>
        <v>1484225.2420000001</v>
      </c>
    </row>
    <row r="735" spans="1:10">
      <c r="A735" s="17"/>
      <c r="B735" s="17"/>
      <c r="C735" s="19" t="s">
        <v>251</v>
      </c>
      <c r="D735" s="19" t="s">
        <v>234</v>
      </c>
      <c r="E735" s="20"/>
      <c r="F735" s="17"/>
      <c r="G735" s="149" t="s">
        <v>279</v>
      </c>
      <c r="H735" s="120">
        <f>H736+H760+H819+H845+H852+H859</f>
        <v>1492727.6319999998</v>
      </c>
      <c r="I735" s="120">
        <f>I736+I760+I819+I845+I852+I859</f>
        <v>1450937.88</v>
      </c>
      <c r="J735" s="120">
        <f>J736+J760+J819+J845+J852+J859</f>
        <v>1459482.4920000001</v>
      </c>
    </row>
    <row r="736" spans="1:10">
      <c r="A736" s="17"/>
      <c r="B736" s="17"/>
      <c r="C736" s="93" t="s">
        <v>251</v>
      </c>
      <c r="D736" s="93" t="s">
        <v>240</v>
      </c>
      <c r="E736" s="92"/>
      <c r="F736" s="93"/>
      <c r="G736" s="106" t="s">
        <v>376</v>
      </c>
      <c r="H736" s="121">
        <f t="shared" ref="H736:J737" si="242">H737</f>
        <v>577090.15599999996</v>
      </c>
      <c r="I736" s="121">
        <f t="shared" si="242"/>
        <v>575518.18599999999</v>
      </c>
      <c r="J736" s="121">
        <f t="shared" si="242"/>
        <v>577518.18599999999</v>
      </c>
    </row>
    <row r="737" spans="1:10" ht="60">
      <c r="A737" s="17"/>
      <c r="B737" s="17"/>
      <c r="C737" s="174" t="s">
        <v>251</v>
      </c>
      <c r="D737" s="174" t="s">
        <v>240</v>
      </c>
      <c r="E737" s="102" t="s">
        <v>132</v>
      </c>
      <c r="F737" s="174"/>
      <c r="G737" s="175" t="s">
        <v>993</v>
      </c>
      <c r="H737" s="176">
        <f t="shared" si="242"/>
        <v>577090.15599999996</v>
      </c>
      <c r="I737" s="176">
        <f t="shared" si="242"/>
        <v>575518.18599999999</v>
      </c>
      <c r="J737" s="176">
        <f t="shared" si="242"/>
        <v>577518.18599999999</v>
      </c>
    </row>
    <row r="738" spans="1:10" ht="24">
      <c r="A738" s="17"/>
      <c r="B738" s="17"/>
      <c r="C738" s="17" t="s">
        <v>251</v>
      </c>
      <c r="D738" s="17" t="s">
        <v>240</v>
      </c>
      <c r="E738" s="9" t="s">
        <v>133</v>
      </c>
      <c r="F738" s="17"/>
      <c r="G738" s="23" t="s">
        <v>111</v>
      </c>
      <c r="H738" s="110">
        <f>H739+H746+H750</f>
        <v>577090.15599999996</v>
      </c>
      <c r="I738" s="110">
        <f>I739+I746+I750</f>
        <v>575518.18599999999</v>
      </c>
      <c r="J738" s="110">
        <f>J739+J746+J750</f>
        <v>577518.18599999999</v>
      </c>
    </row>
    <row r="739" spans="1:10" ht="84">
      <c r="A739" s="17"/>
      <c r="B739" s="17"/>
      <c r="C739" s="17" t="s">
        <v>251</v>
      </c>
      <c r="D739" s="17" t="s">
        <v>240</v>
      </c>
      <c r="E739" s="9" t="s">
        <v>134</v>
      </c>
      <c r="F739" s="17"/>
      <c r="G739" s="23" t="s">
        <v>157</v>
      </c>
      <c r="H739" s="110">
        <f>H740+H743</f>
        <v>280369.08600000001</v>
      </c>
      <c r="I739" s="110">
        <f t="shared" ref="I739:J739" si="243">I740+I743</f>
        <v>280369.08600000001</v>
      </c>
      <c r="J739" s="110">
        <f t="shared" si="243"/>
        <v>280369.08600000001</v>
      </c>
    </row>
    <row r="740" spans="1:10" ht="48">
      <c r="A740" s="17"/>
      <c r="B740" s="17"/>
      <c r="C740" s="17" t="s">
        <v>251</v>
      </c>
      <c r="D740" s="17" t="s">
        <v>240</v>
      </c>
      <c r="E740" s="9" t="s">
        <v>449</v>
      </c>
      <c r="F740" s="17"/>
      <c r="G740" s="23" t="s">
        <v>377</v>
      </c>
      <c r="H740" s="110">
        <f t="shared" ref="H740:J741" si="244">H741</f>
        <v>245369.08600000001</v>
      </c>
      <c r="I740" s="110">
        <f t="shared" si="244"/>
        <v>245369.08600000001</v>
      </c>
      <c r="J740" s="110">
        <f t="shared" si="244"/>
        <v>245369.08600000001</v>
      </c>
    </row>
    <row r="741" spans="1:10" ht="60">
      <c r="A741" s="17"/>
      <c r="B741" s="17"/>
      <c r="C741" s="17" t="s">
        <v>251</v>
      </c>
      <c r="D741" s="17" t="s">
        <v>240</v>
      </c>
      <c r="E741" s="9" t="s">
        <v>449</v>
      </c>
      <c r="F741" s="28" t="s">
        <v>282</v>
      </c>
      <c r="G741" s="132" t="s">
        <v>641</v>
      </c>
      <c r="H741" s="110">
        <f>H742</f>
        <v>245369.08600000001</v>
      </c>
      <c r="I741" s="110">
        <f t="shared" si="244"/>
        <v>245369.08600000001</v>
      </c>
      <c r="J741" s="110">
        <f t="shared" si="244"/>
        <v>245369.08600000001</v>
      </c>
    </row>
    <row r="742" spans="1:10" ht="108">
      <c r="A742" s="17"/>
      <c r="B742" s="17"/>
      <c r="C742" s="17" t="s">
        <v>251</v>
      </c>
      <c r="D742" s="17" t="s">
        <v>240</v>
      </c>
      <c r="E742" s="9" t="s">
        <v>449</v>
      </c>
      <c r="F742" s="17" t="s">
        <v>285</v>
      </c>
      <c r="G742" s="23" t="s">
        <v>621</v>
      </c>
      <c r="H742" s="110">
        <v>245369.08600000001</v>
      </c>
      <c r="I742" s="110">
        <v>245369.08600000001</v>
      </c>
      <c r="J742" s="110">
        <v>245369.08600000001</v>
      </c>
    </row>
    <row r="743" spans="1:10" ht="48">
      <c r="A743" s="17"/>
      <c r="B743" s="17"/>
      <c r="C743" s="17" t="s">
        <v>251</v>
      </c>
      <c r="D743" s="17" t="s">
        <v>240</v>
      </c>
      <c r="E743" s="9" t="s">
        <v>450</v>
      </c>
      <c r="F743" s="17"/>
      <c r="G743" s="23" t="s">
        <v>158</v>
      </c>
      <c r="H743" s="110">
        <f t="shared" ref="H743:J744" si="245">H744</f>
        <v>35000</v>
      </c>
      <c r="I743" s="110">
        <f t="shared" si="245"/>
        <v>35000</v>
      </c>
      <c r="J743" s="110">
        <f t="shared" si="245"/>
        <v>35000</v>
      </c>
    </row>
    <row r="744" spans="1:10" ht="60">
      <c r="A744" s="17"/>
      <c r="B744" s="17"/>
      <c r="C744" s="17" t="s">
        <v>251</v>
      </c>
      <c r="D744" s="17" t="s">
        <v>240</v>
      </c>
      <c r="E744" s="9" t="s">
        <v>450</v>
      </c>
      <c r="F744" s="28" t="s">
        <v>282</v>
      </c>
      <c r="G744" s="132" t="s">
        <v>641</v>
      </c>
      <c r="H744" s="110">
        <f t="shared" si="245"/>
        <v>35000</v>
      </c>
      <c r="I744" s="110">
        <f t="shared" si="245"/>
        <v>35000</v>
      </c>
      <c r="J744" s="110">
        <f t="shared" si="245"/>
        <v>35000</v>
      </c>
    </row>
    <row r="745" spans="1:10" ht="108">
      <c r="A745" s="17"/>
      <c r="B745" s="17"/>
      <c r="C745" s="17" t="s">
        <v>251</v>
      </c>
      <c r="D745" s="17" t="s">
        <v>240</v>
      </c>
      <c r="E745" s="9" t="s">
        <v>450</v>
      </c>
      <c r="F745" s="17" t="s">
        <v>383</v>
      </c>
      <c r="G745" s="23" t="s">
        <v>621</v>
      </c>
      <c r="H745" s="110">
        <v>35000</v>
      </c>
      <c r="I745" s="110">
        <v>35000</v>
      </c>
      <c r="J745" s="110">
        <v>35000</v>
      </c>
    </row>
    <row r="746" spans="1:10" ht="108">
      <c r="A746" s="17"/>
      <c r="B746" s="17"/>
      <c r="C746" s="17" t="s">
        <v>251</v>
      </c>
      <c r="D746" s="17" t="s">
        <v>240</v>
      </c>
      <c r="E746" s="9" t="s">
        <v>202</v>
      </c>
      <c r="F746" s="17"/>
      <c r="G746" s="23" t="s">
        <v>159</v>
      </c>
      <c r="H746" s="110">
        <f>H747</f>
        <v>291892</v>
      </c>
      <c r="I746" s="110">
        <f>I747</f>
        <v>291899.09999999998</v>
      </c>
      <c r="J746" s="110">
        <f>J747</f>
        <v>291899.09999999998</v>
      </c>
    </row>
    <row r="747" spans="1:10" ht="108">
      <c r="A747" s="17"/>
      <c r="B747" s="17"/>
      <c r="C747" s="17" t="s">
        <v>251</v>
      </c>
      <c r="D747" s="17" t="s">
        <v>240</v>
      </c>
      <c r="E747" s="9" t="s">
        <v>451</v>
      </c>
      <c r="F747" s="137"/>
      <c r="G747" s="138" t="s">
        <v>203</v>
      </c>
      <c r="H747" s="110">
        <f t="shared" ref="H747:J748" si="246">H748</f>
        <v>291892</v>
      </c>
      <c r="I747" s="110">
        <f t="shared" si="246"/>
        <v>291899.09999999998</v>
      </c>
      <c r="J747" s="110">
        <f t="shared" si="246"/>
        <v>291899.09999999998</v>
      </c>
    </row>
    <row r="748" spans="1:10" ht="60">
      <c r="A748" s="17"/>
      <c r="B748" s="17"/>
      <c r="C748" s="17" t="s">
        <v>251</v>
      </c>
      <c r="D748" s="17" t="s">
        <v>240</v>
      </c>
      <c r="E748" s="9" t="s">
        <v>451</v>
      </c>
      <c r="F748" s="28" t="s">
        <v>282</v>
      </c>
      <c r="G748" s="132" t="s">
        <v>641</v>
      </c>
      <c r="H748" s="110">
        <f>H749</f>
        <v>291892</v>
      </c>
      <c r="I748" s="110">
        <f t="shared" si="246"/>
        <v>291899.09999999998</v>
      </c>
      <c r="J748" s="110">
        <f t="shared" si="246"/>
        <v>291899.09999999998</v>
      </c>
    </row>
    <row r="749" spans="1:10" ht="108">
      <c r="A749" s="17"/>
      <c r="B749" s="17"/>
      <c r="C749" s="17" t="s">
        <v>251</v>
      </c>
      <c r="D749" s="17" t="s">
        <v>240</v>
      </c>
      <c r="E749" s="9" t="s">
        <v>451</v>
      </c>
      <c r="F749" s="17">
        <v>611</v>
      </c>
      <c r="G749" s="23" t="s">
        <v>621</v>
      </c>
      <c r="H749" s="110">
        <v>291892</v>
      </c>
      <c r="I749" s="110">
        <v>291899.09999999998</v>
      </c>
      <c r="J749" s="110">
        <v>291899.09999999998</v>
      </c>
    </row>
    <row r="750" spans="1:10" ht="96">
      <c r="A750" s="17"/>
      <c r="B750" s="17"/>
      <c r="C750" s="17" t="s">
        <v>251</v>
      </c>
      <c r="D750" s="17" t="s">
        <v>240</v>
      </c>
      <c r="E750" s="9" t="s">
        <v>162</v>
      </c>
      <c r="F750" s="17"/>
      <c r="G750" s="23" t="s">
        <v>673</v>
      </c>
      <c r="H750" s="110">
        <f>H751+H757+H754</f>
        <v>4829.0700000000006</v>
      </c>
      <c r="I750" s="110">
        <f>I751+I757+I754</f>
        <v>3250</v>
      </c>
      <c r="J750" s="110">
        <f>J751+J757+J754</f>
        <v>5250</v>
      </c>
    </row>
    <row r="751" spans="1:10" ht="72">
      <c r="A751" s="17"/>
      <c r="B751" s="17"/>
      <c r="C751" s="17" t="s">
        <v>251</v>
      </c>
      <c r="D751" s="17" t="s">
        <v>240</v>
      </c>
      <c r="E751" s="9" t="s">
        <v>452</v>
      </c>
      <c r="F751" s="17"/>
      <c r="G751" s="23" t="s">
        <v>161</v>
      </c>
      <c r="H751" s="110">
        <f t="shared" ref="H751:J752" si="247">H752</f>
        <v>4157.47</v>
      </c>
      <c r="I751" s="110">
        <f t="shared" si="247"/>
        <v>3000</v>
      </c>
      <c r="J751" s="110">
        <f t="shared" si="247"/>
        <v>5000</v>
      </c>
    </row>
    <row r="752" spans="1:10" ht="60">
      <c r="A752" s="17"/>
      <c r="B752" s="17"/>
      <c r="C752" s="17" t="s">
        <v>251</v>
      </c>
      <c r="D752" s="17" t="s">
        <v>240</v>
      </c>
      <c r="E752" s="9" t="s">
        <v>452</v>
      </c>
      <c r="F752" s="28" t="s">
        <v>282</v>
      </c>
      <c r="G752" s="132" t="s">
        <v>641</v>
      </c>
      <c r="H752" s="110">
        <f t="shared" si="247"/>
        <v>4157.47</v>
      </c>
      <c r="I752" s="110">
        <f t="shared" si="247"/>
        <v>3000</v>
      </c>
      <c r="J752" s="110">
        <f t="shared" si="247"/>
        <v>5000</v>
      </c>
    </row>
    <row r="753" spans="1:10" ht="24">
      <c r="A753" s="17"/>
      <c r="B753" s="17"/>
      <c r="C753" s="17" t="s">
        <v>251</v>
      </c>
      <c r="D753" s="17" t="s">
        <v>240</v>
      </c>
      <c r="E753" s="9" t="s">
        <v>452</v>
      </c>
      <c r="F753" s="17">
        <v>612</v>
      </c>
      <c r="G753" s="23" t="s">
        <v>530</v>
      </c>
      <c r="H753" s="110">
        <v>4157.47</v>
      </c>
      <c r="I753" s="128">
        <v>3000</v>
      </c>
      <c r="J753" s="128">
        <v>5000</v>
      </c>
    </row>
    <row r="754" spans="1:10" ht="48">
      <c r="A754" s="17"/>
      <c r="B754" s="17"/>
      <c r="C754" s="17" t="s">
        <v>251</v>
      </c>
      <c r="D754" s="17" t="s">
        <v>240</v>
      </c>
      <c r="E754" s="9" t="s">
        <v>615</v>
      </c>
      <c r="F754" s="17"/>
      <c r="G754" s="23" t="s">
        <v>936</v>
      </c>
      <c r="H754" s="110">
        <f t="shared" ref="H754:J755" si="248">H755</f>
        <v>250</v>
      </c>
      <c r="I754" s="110">
        <f t="shared" si="248"/>
        <v>250</v>
      </c>
      <c r="J754" s="110">
        <f t="shared" si="248"/>
        <v>250</v>
      </c>
    </row>
    <row r="755" spans="1:10" ht="60">
      <c r="A755" s="17"/>
      <c r="B755" s="17"/>
      <c r="C755" s="17" t="s">
        <v>251</v>
      </c>
      <c r="D755" s="17" t="s">
        <v>240</v>
      </c>
      <c r="E755" s="9" t="s">
        <v>615</v>
      </c>
      <c r="F755" s="28" t="s">
        <v>282</v>
      </c>
      <c r="G755" s="132" t="s">
        <v>641</v>
      </c>
      <c r="H755" s="110">
        <f t="shared" si="248"/>
        <v>250</v>
      </c>
      <c r="I755" s="110">
        <f t="shared" si="248"/>
        <v>250</v>
      </c>
      <c r="J755" s="110">
        <f t="shared" si="248"/>
        <v>250</v>
      </c>
    </row>
    <row r="756" spans="1:10" ht="24">
      <c r="A756" s="17"/>
      <c r="B756" s="17"/>
      <c r="C756" s="17" t="s">
        <v>251</v>
      </c>
      <c r="D756" s="17" t="s">
        <v>240</v>
      </c>
      <c r="E756" s="9" t="s">
        <v>615</v>
      </c>
      <c r="F756" s="17">
        <v>612</v>
      </c>
      <c r="G756" s="23" t="s">
        <v>530</v>
      </c>
      <c r="H756" s="110">
        <v>250</v>
      </c>
      <c r="I756" s="110">
        <v>250</v>
      </c>
      <c r="J756" s="110">
        <v>250</v>
      </c>
    </row>
    <row r="757" spans="1:10" ht="60">
      <c r="A757" s="17"/>
      <c r="B757" s="17"/>
      <c r="C757" s="17" t="s">
        <v>251</v>
      </c>
      <c r="D757" s="17" t="s">
        <v>240</v>
      </c>
      <c r="E757" s="34" t="s">
        <v>840</v>
      </c>
      <c r="F757" s="17"/>
      <c r="G757" s="23" t="s">
        <v>839</v>
      </c>
      <c r="H757" s="110">
        <f>H758</f>
        <v>421.6</v>
      </c>
      <c r="I757" s="110">
        <f t="shared" ref="I757:J758" si="249">I758</f>
        <v>0</v>
      </c>
      <c r="J757" s="110">
        <f t="shared" si="249"/>
        <v>0</v>
      </c>
    </row>
    <row r="758" spans="1:10" ht="60">
      <c r="A758" s="17"/>
      <c r="B758" s="17"/>
      <c r="C758" s="17" t="s">
        <v>251</v>
      </c>
      <c r="D758" s="17" t="s">
        <v>240</v>
      </c>
      <c r="E758" s="34" t="s">
        <v>840</v>
      </c>
      <c r="F758" s="28" t="s">
        <v>282</v>
      </c>
      <c r="G758" s="132" t="s">
        <v>641</v>
      </c>
      <c r="H758" s="110">
        <f>H759</f>
        <v>421.6</v>
      </c>
      <c r="I758" s="110">
        <f t="shared" si="249"/>
        <v>0</v>
      </c>
      <c r="J758" s="110">
        <f t="shared" si="249"/>
        <v>0</v>
      </c>
    </row>
    <row r="759" spans="1:10" ht="36">
      <c r="A759" s="17"/>
      <c r="B759" s="17"/>
      <c r="C759" s="17" t="s">
        <v>251</v>
      </c>
      <c r="D759" s="17" t="s">
        <v>240</v>
      </c>
      <c r="E759" s="34" t="s">
        <v>840</v>
      </c>
      <c r="F759" s="17">
        <v>612</v>
      </c>
      <c r="G759" s="23" t="s">
        <v>530</v>
      </c>
      <c r="H759" s="110">
        <v>421.6</v>
      </c>
      <c r="I759" s="110">
        <v>0</v>
      </c>
      <c r="J759" s="110">
        <v>0</v>
      </c>
    </row>
    <row r="760" spans="1:10">
      <c r="A760" s="17"/>
      <c r="B760" s="17"/>
      <c r="C760" s="93" t="s">
        <v>251</v>
      </c>
      <c r="D760" s="93" t="s">
        <v>280</v>
      </c>
      <c r="E760" s="92"/>
      <c r="F760" s="93"/>
      <c r="G760" s="106" t="s">
        <v>281</v>
      </c>
      <c r="H760" s="121">
        <f>H761</f>
        <v>764761.2300000001</v>
      </c>
      <c r="I760" s="121">
        <f t="shared" ref="I760:J761" si="250">I761</f>
        <v>729887.78800000006</v>
      </c>
      <c r="J760" s="121">
        <f t="shared" si="250"/>
        <v>736432.40000000014</v>
      </c>
    </row>
    <row r="761" spans="1:10" ht="60">
      <c r="A761" s="17"/>
      <c r="B761" s="17"/>
      <c r="C761" s="17" t="s">
        <v>251</v>
      </c>
      <c r="D761" s="17" t="s">
        <v>280</v>
      </c>
      <c r="E761" s="102" t="s">
        <v>132</v>
      </c>
      <c r="F761" s="174"/>
      <c r="G761" s="175" t="s">
        <v>993</v>
      </c>
      <c r="H761" s="110">
        <f>H762</f>
        <v>764761.2300000001</v>
      </c>
      <c r="I761" s="110">
        <f t="shared" si="250"/>
        <v>729887.78800000006</v>
      </c>
      <c r="J761" s="110">
        <f t="shared" si="250"/>
        <v>736432.40000000014</v>
      </c>
    </row>
    <row r="762" spans="1:10" ht="24">
      <c r="A762" s="17"/>
      <c r="B762" s="17"/>
      <c r="C762" s="17" t="s">
        <v>251</v>
      </c>
      <c r="D762" s="17" t="s">
        <v>280</v>
      </c>
      <c r="E762" s="9" t="s">
        <v>135</v>
      </c>
      <c r="F762" s="17"/>
      <c r="G762" s="23" t="s">
        <v>163</v>
      </c>
      <c r="H762" s="110">
        <f>H763+H785+H792+H808+H815</f>
        <v>764761.2300000001</v>
      </c>
      <c r="I762" s="110">
        <f t="shared" ref="I762:J762" si="251">I763+I785+I792+I808+I815</f>
        <v>729887.78800000006</v>
      </c>
      <c r="J762" s="110">
        <f t="shared" si="251"/>
        <v>736432.40000000014</v>
      </c>
    </row>
    <row r="763" spans="1:10" ht="120">
      <c r="A763" s="17"/>
      <c r="B763" s="17"/>
      <c r="C763" s="17" t="s">
        <v>251</v>
      </c>
      <c r="D763" s="17" t="s">
        <v>280</v>
      </c>
      <c r="E763" s="9" t="s">
        <v>136</v>
      </c>
      <c r="F763" s="17"/>
      <c r="G763" s="23" t="s">
        <v>165</v>
      </c>
      <c r="H763" s="110">
        <f>H764+H767+H770+H782+H779+H773+H776</f>
        <v>692526.43</v>
      </c>
      <c r="I763" s="110">
        <f t="shared" ref="I763:J763" si="252">I764+I767+I770+I782+I779+I773+I776</f>
        <v>658709.48700000008</v>
      </c>
      <c r="J763" s="110">
        <f t="shared" si="252"/>
        <v>666158.43300000008</v>
      </c>
    </row>
    <row r="764" spans="1:10" ht="132">
      <c r="A764" s="17"/>
      <c r="B764" s="17"/>
      <c r="C764" s="17" t="s">
        <v>251</v>
      </c>
      <c r="D764" s="17" t="s">
        <v>280</v>
      </c>
      <c r="E764" s="29" t="s">
        <v>455</v>
      </c>
      <c r="F764" s="139"/>
      <c r="G764" s="140" t="s">
        <v>674</v>
      </c>
      <c r="H764" s="110">
        <f t="shared" ref="H764:J765" si="253">H765</f>
        <v>523466.6</v>
      </c>
      <c r="I764" s="110">
        <f t="shared" si="253"/>
        <v>523603.3</v>
      </c>
      <c r="J764" s="110">
        <f t="shared" si="253"/>
        <v>523603.3</v>
      </c>
    </row>
    <row r="765" spans="1:10" ht="60">
      <c r="A765" s="17"/>
      <c r="B765" s="17"/>
      <c r="C765" s="17" t="s">
        <v>251</v>
      </c>
      <c r="D765" s="17" t="s">
        <v>280</v>
      </c>
      <c r="E765" s="29" t="s">
        <v>455</v>
      </c>
      <c r="F765" s="28" t="s">
        <v>282</v>
      </c>
      <c r="G765" s="132" t="s">
        <v>641</v>
      </c>
      <c r="H765" s="110">
        <f t="shared" si="253"/>
        <v>523466.6</v>
      </c>
      <c r="I765" s="110">
        <f t="shared" si="253"/>
        <v>523603.3</v>
      </c>
      <c r="J765" s="110">
        <f t="shared" si="253"/>
        <v>523603.3</v>
      </c>
    </row>
    <row r="766" spans="1:10" ht="108">
      <c r="A766" s="17"/>
      <c r="B766" s="17"/>
      <c r="C766" s="17" t="s">
        <v>251</v>
      </c>
      <c r="D766" s="17" t="s">
        <v>280</v>
      </c>
      <c r="E766" s="29" t="s">
        <v>455</v>
      </c>
      <c r="F766" s="17" t="s">
        <v>383</v>
      </c>
      <c r="G766" s="23" t="s">
        <v>621</v>
      </c>
      <c r="H766" s="110">
        <v>523466.6</v>
      </c>
      <c r="I766" s="110">
        <v>523603.3</v>
      </c>
      <c r="J766" s="110">
        <v>523603.3</v>
      </c>
    </row>
    <row r="767" spans="1:10" ht="36">
      <c r="A767" s="17"/>
      <c r="B767" s="17"/>
      <c r="C767" s="17" t="s">
        <v>251</v>
      </c>
      <c r="D767" s="17" t="s">
        <v>280</v>
      </c>
      <c r="E767" s="9" t="s">
        <v>456</v>
      </c>
      <c r="F767" s="17"/>
      <c r="G767" s="23" t="s">
        <v>531</v>
      </c>
      <c r="H767" s="110">
        <f t="shared" ref="H767:J768" si="254">H768</f>
        <v>78450.399999999994</v>
      </c>
      <c r="I767" s="110">
        <f t="shared" si="254"/>
        <v>78497.899000000005</v>
      </c>
      <c r="J767" s="110">
        <f t="shared" si="254"/>
        <v>78588.332999999999</v>
      </c>
    </row>
    <row r="768" spans="1:10" ht="60">
      <c r="A768" s="17"/>
      <c r="B768" s="17"/>
      <c r="C768" s="17" t="s">
        <v>251</v>
      </c>
      <c r="D768" s="17" t="s">
        <v>280</v>
      </c>
      <c r="E768" s="9" t="s">
        <v>456</v>
      </c>
      <c r="F768" s="25" t="s">
        <v>282</v>
      </c>
      <c r="G768" s="132" t="s">
        <v>641</v>
      </c>
      <c r="H768" s="110">
        <f t="shared" si="254"/>
        <v>78450.399999999994</v>
      </c>
      <c r="I768" s="110">
        <f t="shared" si="254"/>
        <v>78497.899000000005</v>
      </c>
      <c r="J768" s="110">
        <f t="shared" si="254"/>
        <v>78588.332999999999</v>
      </c>
    </row>
    <row r="769" spans="1:10" ht="108">
      <c r="A769" s="17"/>
      <c r="B769" s="17"/>
      <c r="C769" s="17" t="s">
        <v>251</v>
      </c>
      <c r="D769" s="17" t="s">
        <v>280</v>
      </c>
      <c r="E769" s="9" t="s">
        <v>456</v>
      </c>
      <c r="F769" s="17" t="s">
        <v>383</v>
      </c>
      <c r="G769" s="23" t="s">
        <v>621</v>
      </c>
      <c r="H769" s="110">
        <v>78450.399999999994</v>
      </c>
      <c r="I769" s="110">
        <v>78497.899000000005</v>
      </c>
      <c r="J769" s="110">
        <v>78588.332999999999</v>
      </c>
    </row>
    <row r="770" spans="1:10" ht="60">
      <c r="A770" s="17"/>
      <c r="B770" s="17"/>
      <c r="C770" s="17" t="s">
        <v>251</v>
      </c>
      <c r="D770" s="17" t="s">
        <v>280</v>
      </c>
      <c r="E770" s="9" t="s">
        <v>457</v>
      </c>
      <c r="F770" s="17"/>
      <c r="G770" s="23" t="s">
        <v>70</v>
      </c>
      <c r="H770" s="110">
        <f t="shared" ref="H770:J771" si="255">H771</f>
        <v>29368.9</v>
      </c>
      <c r="I770" s="110">
        <f t="shared" si="255"/>
        <v>18563.887999999999</v>
      </c>
      <c r="J770" s="110">
        <f t="shared" si="255"/>
        <v>25922.400000000001</v>
      </c>
    </row>
    <row r="771" spans="1:10" ht="60">
      <c r="A771" s="17"/>
      <c r="B771" s="17"/>
      <c r="C771" s="17" t="s">
        <v>251</v>
      </c>
      <c r="D771" s="17" t="s">
        <v>280</v>
      </c>
      <c r="E771" s="9" t="s">
        <v>457</v>
      </c>
      <c r="F771" s="28" t="s">
        <v>282</v>
      </c>
      <c r="G771" s="132" t="s">
        <v>641</v>
      </c>
      <c r="H771" s="110">
        <f t="shared" si="255"/>
        <v>29368.9</v>
      </c>
      <c r="I771" s="110">
        <f t="shared" si="255"/>
        <v>18563.887999999999</v>
      </c>
      <c r="J771" s="110">
        <f t="shared" si="255"/>
        <v>25922.400000000001</v>
      </c>
    </row>
    <row r="772" spans="1:10" ht="24">
      <c r="A772" s="17"/>
      <c r="B772" s="17"/>
      <c r="C772" s="17" t="s">
        <v>251</v>
      </c>
      <c r="D772" s="17" t="s">
        <v>280</v>
      </c>
      <c r="E772" s="9" t="s">
        <v>457</v>
      </c>
      <c r="F772" s="17">
        <v>612</v>
      </c>
      <c r="G772" s="23" t="s">
        <v>530</v>
      </c>
      <c r="H772" s="110">
        <v>29368.9</v>
      </c>
      <c r="I772" s="128">
        <v>18563.887999999999</v>
      </c>
      <c r="J772" s="128">
        <v>25922.400000000001</v>
      </c>
    </row>
    <row r="773" spans="1:10" ht="60">
      <c r="A773" s="17"/>
      <c r="B773" s="17"/>
      <c r="C773" s="17" t="s">
        <v>251</v>
      </c>
      <c r="D773" s="17" t="s">
        <v>280</v>
      </c>
      <c r="E773" s="9" t="s">
        <v>942</v>
      </c>
      <c r="F773" s="17"/>
      <c r="G773" s="23" t="s">
        <v>998</v>
      </c>
      <c r="H773" s="110">
        <f>H774</f>
        <v>7184.8</v>
      </c>
      <c r="I773" s="110">
        <f t="shared" ref="I773:J773" si="256">I774</f>
        <v>0</v>
      </c>
      <c r="J773" s="110">
        <f t="shared" si="256"/>
        <v>0</v>
      </c>
    </row>
    <row r="774" spans="1:10" ht="60">
      <c r="A774" s="17"/>
      <c r="B774" s="17"/>
      <c r="C774" s="17" t="s">
        <v>251</v>
      </c>
      <c r="D774" s="17" t="s">
        <v>280</v>
      </c>
      <c r="E774" s="9" t="s">
        <v>942</v>
      </c>
      <c r="F774" s="28" t="s">
        <v>282</v>
      </c>
      <c r="G774" s="132" t="s">
        <v>641</v>
      </c>
      <c r="H774" s="110">
        <f t="shared" ref="H774:J774" si="257">H775</f>
        <v>7184.8</v>
      </c>
      <c r="I774" s="110">
        <f t="shared" si="257"/>
        <v>0</v>
      </c>
      <c r="J774" s="110">
        <f t="shared" si="257"/>
        <v>0</v>
      </c>
    </row>
    <row r="775" spans="1:10" ht="24">
      <c r="A775" s="17"/>
      <c r="B775" s="17"/>
      <c r="C775" s="17" t="s">
        <v>251</v>
      </c>
      <c r="D775" s="17" t="s">
        <v>280</v>
      </c>
      <c r="E775" s="9" t="s">
        <v>942</v>
      </c>
      <c r="F775" s="17">
        <v>612</v>
      </c>
      <c r="G775" s="23" t="s">
        <v>530</v>
      </c>
      <c r="H775" s="110">
        <v>7184.8</v>
      </c>
      <c r="I775" s="110">
        <v>0</v>
      </c>
      <c r="J775" s="110">
        <v>0</v>
      </c>
    </row>
    <row r="776" spans="1:10" ht="84">
      <c r="A776" s="17"/>
      <c r="B776" s="17"/>
      <c r="C776" s="17" t="s">
        <v>251</v>
      </c>
      <c r="D776" s="17" t="s">
        <v>280</v>
      </c>
      <c r="E776" s="9" t="s">
        <v>658</v>
      </c>
      <c r="F776" s="17"/>
      <c r="G776" s="23" t="s">
        <v>657</v>
      </c>
      <c r="H776" s="110">
        <f t="shared" ref="H776:J777" si="258">H777</f>
        <v>38044.400000000001</v>
      </c>
      <c r="I776" s="110">
        <f t="shared" si="258"/>
        <v>38044.400000000001</v>
      </c>
      <c r="J776" s="110">
        <f t="shared" si="258"/>
        <v>38044.400000000001</v>
      </c>
    </row>
    <row r="777" spans="1:10" ht="60">
      <c r="A777" s="17"/>
      <c r="B777" s="17"/>
      <c r="C777" s="17" t="s">
        <v>251</v>
      </c>
      <c r="D777" s="17" t="s">
        <v>280</v>
      </c>
      <c r="E777" s="9" t="s">
        <v>658</v>
      </c>
      <c r="F777" s="28" t="s">
        <v>282</v>
      </c>
      <c r="G777" s="132" t="s">
        <v>641</v>
      </c>
      <c r="H777" s="110">
        <f t="shared" si="258"/>
        <v>38044.400000000001</v>
      </c>
      <c r="I777" s="110">
        <f t="shared" si="258"/>
        <v>38044.400000000001</v>
      </c>
      <c r="J777" s="110">
        <f t="shared" si="258"/>
        <v>38044.400000000001</v>
      </c>
    </row>
    <row r="778" spans="1:10" ht="108">
      <c r="A778" s="17"/>
      <c r="B778" s="17"/>
      <c r="C778" s="17" t="s">
        <v>251</v>
      </c>
      <c r="D778" s="17" t="s">
        <v>280</v>
      </c>
      <c r="E778" s="9" t="s">
        <v>658</v>
      </c>
      <c r="F778" s="17" t="s">
        <v>383</v>
      </c>
      <c r="G778" s="23" t="s">
        <v>621</v>
      </c>
      <c r="H778" s="110">
        <v>38044.400000000001</v>
      </c>
      <c r="I778" s="110">
        <v>38044.400000000001</v>
      </c>
      <c r="J778" s="110">
        <v>38044.400000000001</v>
      </c>
    </row>
    <row r="779" spans="1:10" ht="36">
      <c r="A779" s="17"/>
      <c r="B779" s="17"/>
      <c r="C779" s="17" t="s">
        <v>251</v>
      </c>
      <c r="D779" s="17" t="s">
        <v>280</v>
      </c>
      <c r="E779" s="81" t="s">
        <v>1000</v>
      </c>
      <c r="F779" s="17"/>
      <c r="G779" s="23" t="s">
        <v>1001</v>
      </c>
      <c r="H779" s="110">
        <f t="shared" ref="H779:J780" si="259">H780</f>
        <v>15071.33</v>
      </c>
      <c r="I779" s="110">
        <f t="shared" si="259"/>
        <v>0</v>
      </c>
      <c r="J779" s="110">
        <f t="shared" si="259"/>
        <v>0</v>
      </c>
    </row>
    <row r="780" spans="1:10" ht="60">
      <c r="A780" s="17"/>
      <c r="B780" s="17"/>
      <c r="C780" s="17" t="s">
        <v>251</v>
      </c>
      <c r="D780" s="17" t="s">
        <v>280</v>
      </c>
      <c r="E780" s="81" t="s">
        <v>1000</v>
      </c>
      <c r="F780" s="28" t="s">
        <v>282</v>
      </c>
      <c r="G780" s="132" t="s">
        <v>641</v>
      </c>
      <c r="H780" s="110">
        <f t="shared" si="259"/>
        <v>15071.33</v>
      </c>
      <c r="I780" s="110">
        <f t="shared" si="259"/>
        <v>0</v>
      </c>
      <c r="J780" s="110">
        <f t="shared" si="259"/>
        <v>0</v>
      </c>
    </row>
    <row r="781" spans="1:10" ht="24">
      <c r="A781" s="17"/>
      <c r="B781" s="17"/>
      <c r="C781" s="17" t="s">
        <v>251</v>
      </c>
      <c r="D781" s="17" t="s">
        <v>280</v>
      </c>
      <c r="E781" s="81" t="s">
        <v>1000</v>
      </c>
      <c r="F781" s="17">
        <v>612</v>
      </c>
      <c r="G781" s="23" t="s">
        <v>530</v>
      </c>
      <c r="H781" s="110">
        <v>15071.33</v>
      </c>
      <c r="I781" s="110">
        <v>0</v>
      </c>
      <c r="J781" s="110">
        <v>0</v>
      </c>
    </row>
    <row r="782" spans="1:10" ht="72">
      <c r="A782" s="17"/>
      <c r="B782" s="17"/>
      <c r="C782" s="17" t="s">
        <v>251</v>
      </c>
      <c r="D782" s="17" t="s">
        <v>280</v>
      </c>
      <c r="E782" s="9" t="s">
        <v>856</v>
      </c>
      <c r="F782" s="17"/>
      <c r="G782" s="23" t="s">
        <v>855</v>
      </c>
      <c r="H782" s="110">
        <f t="shared" ref="H782:J783" si="260">H783</f>
        <v>940</v>
      </c>
      <c r="I782" s="110">
        <f t="shared" si="260"/>
        <v>0</v>
      </c>
      <c r="J782" s="110">
        <f t="shared" si="260"/>
        <v>0</v>
      </c>
    </row>
    <row r="783" spans="1:10" ht="60">
      <c r="A783" s="17"/>
      <c r="B783" s="17"/>
      <c r="C783" s="17" t="s">
        <v>251</v>
      </c>
      <c r="D783" s="17" t="s">
        <v>280</v>
      </c>
      <c r="E783" s="9" t="s">
        <v>856</v>
      </c>
      <c r="F783" s="28" t="s">
        <v>282</v>
      </c>
      <c r="G783" s="132" t="s">
        <v>641</v>
      </c>
      <c r="H783" s="110">
        <f t="shared" si="260"/>
        <v>940</v>
      </c>
      <c r="I783" s="110">
        <f t="shared" si="260"/>
        <v>0</v>
      </c>
      <c r="J783" s="110">
        <f t="shared" si="260"/>
        <v>0</v>
      </c>
    </row>
    <row r="784" spans="1:10" ht="24">
      <c r="A784" s="17"/>
      <c r="B784" s="17"/>
      <c r="C784" s="17" t="s">
        <v>251</v>
      </c>
      <c r="D784" s="17" t="s">
        <v>280</v>
      </c>
      <c r="E784" s="9" t="s">
        <v>856</v>
      </c>
      <c r="F784" s="17">
        <v>612</v>
      </c>
      <c r="G784" s="23" t="s">
        <v>530</v>
      </c>
      <c r="H784" s="110">
        <v>940</v>
      </c>
      <c r="I784" s="110">
        <v>0</v>
      </c>
      <c r="J784" s="110">
        <v>0</v>
      </c>
    </row>
    <row r="785" spans="1:10" ht="60">
      <c r="A785" s="17"/>
      <c r="B785" s="17"/>
      <c r="C785" s="17" t="s">
        <v>251</v>
      </c>
      <c r="D785" s="17" t="s">
        <v>280</v>
      </c>
      <c r="E785" s="9" t="s">
        <v>410</v>
      </c>
      <c r="F785" s="17"/>
      <c r="G785" s="23" t="s">
        <v>360</v>
      </c>
      <c r="H785" s="110">
        <f>H789+H786</f>
        <v>6681.2910000000002</v>
      </c>
      <c r="I785" s="110">
        <f>I789+I786</f>
        <v>6681.2910000000002</v>
      </c>
      <c r="J785" s="110">
        <f>J789+J786</f>
        <v>6681.2910000000002</v>
      </c>
    </row>
    <row r="786" spans="1:10" ht="144">
      <c r="A786" s="17"/>
      <c r="B786" s="17"/>
      <c r="C786" s="17" t="s">
        <v>251</v>
      </c>
      <c r="D786" s="17" t="s">
        <v>280</v>
      </c>
      <c r="E786" s="9" t="s">
        <v>72</v>
      </c>
      <c r="F786" s="17"/>
      <c r="G786" s="23" t="s">
        <v>1044</v>
      </c>
      <c r="H786" s="110">
        <f t="shared" ref="H786:J787" si="261">H787</f>
        <v>1842.7</v>
      </c>
      <c r="I786" s="110">
        <f t="shared" si="261"/>
        <v>1842.7</v>
      </c>
      <c r="J786" s="110">
        <f t="shared" si="261"/>
        <v>1842.7</v>
      </c>
    </row>
    <row r="787" spans="1:10" ht="60">
      <c r="A787" s="17"/>
      <c r="B787" s="17"/>
      <c r="C787" s="17" t="s">
        <v>251</v>
      </c>
      <c r="D787" s="17" t="s">
        <v>280</v>
      </c>
      <c r="E787" s="9" t="s">
        <v>72</v>
      </c>
      <c r="F787" s="25" t="s">
        <v>282</v>
      </c>
      <c r="G787" s="132" t="s">
        <v>641</v>
      </c>
      <c r="H787" s="110">
        <f t="shared" si="261"/>
        <v>1842.7</v>
      </c>
      <c r="I787" s="110">
        <f t="shared" si="261"/>
        <v>1842.7</v>
      </c>
      <c r="J787" s="110">
        <f t="shared" si="261"/>
        <v>1842.7</v>
      </c>
    </row>
    <row r="788" spans="1:10" ht="72">
      <c r="A788" s="17"/>
      <c r="B788" s="17"/>
      <c r="C788" s="17" t="s">
        <v>251</v>
      </c>
      <c r="D788" s="17" t="s">
        <v>280</v>
      </c>
      <c r="E788" s="9" t="s">
        <v>72</v>
      </c>
      <c r="F788" s="17" t="s">
        <v>383</v>
      </c>
      <c r="G788" s="23" t="s">
        <v>286</v>
      </c>
      <c r="H788" s="110">
        <v>1842.7</v>
      </c>
      <c r="I788" s="110">
        <v>1842.7</v>
      </c>
      <c r="J788" s="110">
        <v>1842.7</v>
      </c>
    </row>
    <row r="789" spans="1:10" ht="60">
      <c r="A789" s="17"/>
      <c r="B789" s="17"/>
      <c r="C789" s="17" t="s">
        <v>251</v>
      </c>
      <c r="D789" s="17" t="s">
        <v>280</v>
      </c>
      <c r="E789" s="9" t="s">
        <v>411</v>
      </c>
      <c r="F789" s="17"/>
      <c r="G789" s="23" t="s">
        <v>89</v>
      </c>
      <c r="H789" s="110">
        <f t="shared" ref="H789:J790" si="262">H790</f>
        <v>4838.5910000000003</v>
      </c>
      <c r="I789" s="110">
        <f t="shared" si="262"/>
        <v>4838.5910000000003</v>
      </c>
      <c r="J789" s="110">
        <f t="shared" si="262"/>
        <v>4838.5910000000003</v>
      </c>
    </row>
    <row r="790" spans="1:10" ht="60">
      <c r="A790" s="17"/>
      <c r="B790" s="17"/>
      <c r="C790" s="17" t="s">
        <v>251</v>
      </c>
      <c r="D790" s="17" t="s">
        <v>280</v>
      </c>
      <c r="E790" s="9" t="s">
        <v>411</v>
      </c>
      <c r="F790" s="28" t="s">
        <v>282</v>
      </c>
      <c r="G790" s="132" t="s">
        <v>641</v>
      </c>
      <c r="H790" s="110">
        <f t="shared" si="262"/>
        <v>4838.5910000000003</v>
      </c>
      <c r="I790" s="110">
        <f t="shared" si="262"/>
        <v>4838.5910000000003</v>
      </c>
      <c r="J790" s="110">
        <f t="shared" si="262"/>
        <v>4838.5910000000003</v>
      </c>
    </row>
    <row r="791" spans="1:10" ht="72">
      <c r="A791" s="17"/>
      <c r="B791" s="17"/>
      <c r="C791" s="17" t="s">
        <v>251</v>
      </c>
      <c r="D791" s="17" t="s">
        <v>280</v>
      </c>
      <c r="E791" s="9" t="s">
        <v>411</v>
      </c>
      <c r="F791" s="17" t="s">
        <v>383</v>
      </c>
      <c r="G791" s="23" t="s">
        <v>286</v>
      </c>
      <c r="H791" s="110">
        <v>4838.5910000000003</v>
      </c>
      <c r="I791" s="110">
        <v>4838.5910000000003</v>
      </c>
      <c r="J791" s="110">
        <v>4838.5910000000003</v>
      </c>
    </row>
    <row r="792" spans="1:10" ht="72">
      <c r="A792" s="17"/>
      <c r="B792" s="17"/>
      <c r="C792" s="17" t="s">
        <v>251</v>
      </c>
      <c r="D792" s="17" t="s">
        <v>280</v>
      </c>
      <c r="E792" s="9" t="s">
        <v>137</v>
      </c>
      <c r="F792" s="17"/>
      <c r="G792" s="23" t="s">
        <v>166</v>
      </c>
      <c r="H792" s="110">
        <f>H796+H793+H799+H802+H805</f>
        <v>56957.947000000007</v>
      </c>
      <c r="I792" s="110">
        <f t="shared" ref="I792:J792" si="263">I796+I793+I799+I802+I805</f>
        <v>55901.448000000004</v>
      </c>
      <c r="J792" s="110">
        <f t="shared" si="263"/>
        <v>54997.114000000009</v>
      </c>
    </row>
    <row r="793" spans="1:10" ht="96">
      <c r="A793" s="17"/>
      <c r="B793" s="17"/>
      <c r="C793" s="17" t="s">
        <v>251</v>
      </c>
      <c r="D793" s="17" t="s">
        <v>280</v>
      </c>
      <c r="E793" s="9" t="s">
        <v>1002</v>
      </c>
      <c r="F793" s="17"/>
      <c r="G793" s="23" t="s">
        <v>656</v>
      </c>
      <c r="H793" s="110">
        <f t="shared" ref="H793:J794" si="264">H794</f>
        <v>45782.889000000003</v>
      </c>
      <c r="I793" s="110">
        <f t="shared" si="264"/>
        <v>44661.777999999998</v>
      </c>
      <c r="J793" s="110">
        <f t="shared" si="264"/>
        <v>43757.444000000003</v>
      </c>
    </row>
    <row r="794" spans="1:10" ht="60">
      <c r="A794" s="17"/>
      <c r="B794" s="17"/>
      <c r="C794" s="17" t="s">
        <v>251</v>
      </c>
      <c r="D794" s="17" t="s">
        <v>280</v>
      </c>
      <c r="E794" s="9" t="s">
        <v>1002</v>
      </c>
      <c r="F794" s="28" t="s">
        <v>282</v>
      </c>
      <c r="G794" s="132" t="s">
        <v>641</v>
      </c>
      <c r="H794" s="110">
        <f t="shared" si="264"/>
        <v>45782.889000000003</v>
      </c>
      <c r="I794" s="110">
        <f t="shared" si="264"/>
        <v>44661.777999999998</v>
      </c>
      <c r="J794" s="110">
        <f t="shared" si="264"/>
        <v>43757.444000000003</v>
      </c>
    </row>
    <row r="795" spans="1:10" ht="72">
      <c r="A795" s="17"/>
      <c r="B795" s="17"/>
      <c r="C795" s="17" t="s">
        <v>251</v>
      </c>
      <c r="D795" s="17" t="s">
        <v>280</v>
      </c>
      <c r="E795" s="9" t="s">
        <v>1002</v>
      </c>
      <c r="F795" s="17" t="s">
        <v>383</v>
      </c>
      <c r="G795" s="23" t="s">
        <v>286</v>
      </c>
      <c r="H795" s="110">
        <v>45782.889000000003</v>
      </c>
      <c r="I795" s="110">
        <v>44661.777999999998</v>
      </c>
      <c r="J795" s="110">
        <v>43757.444000000003</v>
      </c>
    </row>
    <row r="796" spans="1:10" ht="48">
      <c r="A796" s="17"/>
      <c r="B796" s="17"/>
      <c r="C796" s="17" t="s">
        <v>251</v>
      </c>
      <c r="D796" s="17" t="s">
        <v>280</v>
      </c>
      <c r="E796" s="9" t="s">
        <v>459</v>
      </c>
      <c r="F796" s="17"/>
      <c r="G796" s="23" t="s">
        <v>669</v>
      </c>
      <c r="H796" s="110">
        <f t="shared" ref="H796:J797" si="265">H797</f>
        <v>8650.4</v>
      </c>
      <c r="I796" s="110">
        <f t="shared" si="265"/>
        <v>8650.4</v>
      </c>
      <c r="J796" s="110">
        <f t="shared" si="265"/>
        <v>8650.4</v>
      </c>
    </row>
    <row r="797" spans="1:10" ht="60">
      <c r="A797" s="17"/>
      <c r="B797" s="17"/>
      <c r="C797" s="17" t="s">
        <v>251</v>
      </c>
      <c r="D797" s="17" t="s">
        <v>280</v>
      </c>
      <c r="E797" s="9" t="s">
        <v>459</v>
      </c>
      <c r="F797" s="28" t="s">
        <v>282</v>
      </c>
      <c r="G797" s="132" t="s">
        <v>641</v>
      </c>
      <c r="H797" s="110">
        <f t="shared" si="265"/>
        <v>8650.4</v>
      </c>
      <c r="I797" s="110">
        <f t="shared" si="265"/>
        <v>8650.4</v>
      </c>
      <c r="J797" s="110">
        <f t="shared" si="265"/>
        <v>8650.4</v>
      </c>
    </row>
    <row r="798" spans="1:10" ht="72">
      <c r="A798" s="17"/>
      <c r="B798" s="17"/>
      <c r="C798" s="17" t="s">
        <v>251</v>
      </c>
      <c r="D798" s="17" t="s">
        <v>280</v>
      </c>
      <c r="E798" s="9" t="s">
        <v>459</v>
      </c>
      <c r="F798" s="17" t="s">
        <v>383</v>
      </c>
      <c r="G798" s="23" t="s">
        <v>286</v>
      </c>
      <c r="H798" s="110">
        <v>8650.4</v>
      </c>
      <c r="I798" s="110">
        <v>8650.4</v>
      </c>
      <c r="J798" s="110">
        <v>8650.4</v>
      </c>
    </row>
    <row r="799" spans="1:10" ht="60">
      <c r="A799" s="17"/>
      <c r="B799" s="17"/>
      <c r="C799" s="17" t="s">
        <v>251</v>
      </c>
      <c r="D799" s="17" t="s">
        <v>280</v>
      </c>
      <c r="E799" s="9" t="s">
        <v>460</v>
      </c>
      <c r="F799" s="17"/>
      <c r="G799" s="23" t="s">
        <v>670</v>
      </c>
      <c r="H799" s="110">
        <f t="shared" ref="H799:J800" si="266">H800</f>
        <v>519.41999999999996</v>
      </c>
      <c r="I799" s="110">
        <f t="shared" si="266"/>
        <v>519.41999999999996</v>
      </c>
      <c r="J799" s="110">
        <f t="shared" si="266"/>
        <v>519.41999999999996</v>
      </c>
    </row>
    <row r="800" spans="1:10" ht="60">
      <c r="A800" s="17"/>
      <c r="B800" s="17"/>
      <c r="C800" s="17" t="s">
        <v>251</v>
      </c>
      <c r="D800" s="17" t="s">
        <v>280</v>
      </c>
      <c r="E800" s="9" t="s">
        <v>460</v>
      </c>
      <c r="F800" s="28" t="s">
        <v>282</v>
      </c>
      <c r="G800" s="132" t="s">
        <v>641</v>
      </c>
      <c r="H800" s="110">
        <f t="shared" si="266"/>
        <v>519.41999999999996</v>
      </c>
      <c r="I800" s="110">
        <f t="shared" si="266"/>
        <v>519.41999999999996</v>
      </c>
      <c r="J800" s="110">
        <f t="shared" si="266"/>
        <v>519.41999999999996</v>
      </c>
    </row>
    <row r="801" spans="1:10" ht="72">
      <c r="A801" s="17"/>
      <c r="B801" s="17"/>
      <c r="C801" s="17" t="s">
        <v>251</v>
      </c>
      <c r="D801" s="17" t="s">
        <v>280</v>
      </c>
      <c r="E801" s="9" t="s">
        <v>460</v>
      </c>
      <c r="F801" s="17" t="s">
        <v>383</v>
      </c>
      <c r="G801" s="23" t="s">
        <v>286</v>
      </c>
      <c r="H801" s="110">
        <v>519.41999999999996</v>
      </c>
      <c r="I801" s="110">
        <v>519.41999999999996</v>
      </c>
      <c r="J801" s="110">
        <v>519.41999999999996</v>
      </c>
    </row>
    <row r="802" spans="1:10" ht="48">
      <c r="A802" s="17"/>
      <c r="B802" s="17"/>
      <c r="C802" s="17" t="s">
        <v>251</v>
      </c>
      <c r="D802" s="17" t="s">
        <v>280</v>
      </c>
      <c r="E802" s="9" t="s">
        <v>935</v>
      </c>
      <c r="F802" s="17"/>
      <c r="G802" s="23" t="s">
        <v>979</v>
      </c>
      <c r="H802" s="110">
        <f t="shared" ref="H802:J803" si="267">H803</f>
        <v>1244.3</v>
      </c>
      <c r="I802" s="110">
        <f t="shared" si="267"/>
        <v>1244.3</v>
      </c>
      <c r="J802" s="110">
        <f t="shared" si="267"/>
        <v>1244.3</v>
      </c>
    </row>
    <row r="803" spans="1:10" ht="60">
      <c r="A803" s="17"/>
      <c r="B803" s="17"/>
      <c r="C803" s="17" t="s">
        <v>251</v>
      </c>
      <c r="D803" s="17" t="s">
        <v>280</v>
      </c>
      <c r="E803" s="9" t="s">
        <v>935</v>
      </c>
      <c r="F803" s="28" t="s">
        <v>282</v>
      </c>
      <c r="G803" s="132" t="s">
        <v>641</v>
      </c>
      <c r="H803" s="110">
        <f t="shared" si="267"/>
        <v>1244.3</v>
      </c>
      <c r="I803" s="110">
        <f t="shared" si="267"/>
        <v>1244.3</v>
      </c>
      <c r="J803" s="110">
        <f t="shared" si="267"/>
        <v>1244.3</v>
      </c>
    </row>
    <row r="804" spans="1:10" ht="72">
      <c r="A804" s="17"/>
      <c r="B804" s="17"/>
      <c r="C804" s="17" t="s">
        <v>251</v>
      </c>
      <c r="D804" s="17" t="s">
        <v>280</v>
      </c>
      <c r="E804" s="9" t="s">
        <v>935</v>
      </c>
      <c r="F804" s="17" t="s">
        <v>383</v>
      </c>
      <c r="G804" s="23" t="s">
        <v>286</v>
      </c>
      <c r="H804" s="110">
        <v>1244.3</v>
      </c>
      <c r="I804" s="110">
        <v>1244.3</v>
      </c>
      <c r="J804" s="110">
        <v>1244.3</v>
      </c>
    </row>
    <row r="805" spans="1:10" ht="60">
      <c r="A805" s="17"/>
      <c r="B805" s="17"/>
      <c r="C805" s="17" t="s">
        <v>251</v>
      </c>
      <c r="D805" s="17" t="s">
        <v>280</v>
      </c>
      <c r="E805" s="9" t="s">
        <v>697</v>
      </c>
      <c r="F805" s="17"/>
      <c r="G805" s="23" t="s">
        <v>841</v>
      </c>
      <c r="H805" s="110">
        <f>H806</f>
        <v>760.93799999999999</v>
      </c>
      <c r="I805" s="110">
        <f t="shared" ref="I805:J806" si="268">I806</f>
        <v>825.55</v>
      </c>
      <c r="J805" s="110">
        <f t="shared" si="268"/>
        <v>825.55</v>
      </c>
    </row>
    <row r="806" spans="1:10" ht="60">
      <c r="A806" s="17"/>
      <c r="B806" s="17"/>
      <c r="C806" s="17" t="s">
        <v>251</v>
      </c>
      <c r="D806" s="17" t="s">
        <v>280</v>
      </c>
      <c r="E806" s="9" t="s">
        <v>697</v>
      </c>
      <c r="F806" s="28" t="s">
        <v>282</v>
      </c>
      <c r="G806" s="132" t="s">
        <v>641</v>
      </c>
      <c r="H806" s="110">
        <f>H807</f>
        <v>760.93799999999999</v>
      </c>
      <c r="I806" s="110">
        <f t="shared" si="268"/>
        <v>825.55</v>
      </c>
      <c r="J806" s="110">
        <f t="shared" si="268"/>
        <v>825.55</v>
      </c>
    </row>
    <row r="807" spans="1:10" ht="72">
      <c r="A807" s="17"/>
      <c r="B807" s="17"/>
      <c r="C807" s="17" t="s">
        <v>251</v>
      </c>
      <c r="D807" s="17" t="s">
        <v>280</v>
      </c>
      <c r="E807" s="9" t="s">
        <v>697</v>
      </c>
      <c r="F807" s="17" t="s">
        <v>383</v>
      </c>
      <c r="G807" s="23" t="s">
        <v>286</v>
      </c>
      <c r="H807" s="110">
        <v>760.93799999999999</v>
      </c>
      <c r="I807" s="110">
        <v>825.55</v>
      </c>
      <c r="J807" s="110">
        <v>825.55</v>
      </c>
    </row>
    <row r="808" spans="1:10" ht="72">
      <c r="A808" s="17"/>
      <c r="B808" s="17"/>
      <c r="C808" s="17" t="s">
        <v>251</v>
      </c>
      <c r="D808" s="17" t="s">
        <v>280</v>
      </c>
      <c r="E808" s="9" t="s">
        <v>672</v>
      </c>
      <c r="F808" s="17"/>
      <c r="G808" s="23" t="s">
        <v>686</v>
      </c>
      <c r="H808" s="110">
        <f>H812+H809</f>
        <v>892.66200000000003</v>
      </c>
      <c r="I808" s="110">
        <f>I812+I809</f>
        <v>892.66200000000003</v>
      </c>
      <c r="J808" s="110">
        <f>J812+J809</f>
        <v>892.66200000000003</v>
      </c>
    </row>
    <row r="809" spans="1:10" ht="48">
      <c r="A809" s="17"/>
      <c r="B809" s="17"/>
      <c r="C809" s="17" t="s">
        <v>251</v>
      </c>
      <c r="D809" s="17" t="s">
        <v>280</v>
      </c>
      <c r="E809" s="9" t="s">
        <v>689</v>
      </c>
      <c r="F809" s="17"/>
      <c r="G809" s="23" t="s">
        <v>650</v>
      </c>
      <c r="H809" s="127">
        <f t="shared" ref="H809:J810" si="269">H810</f>
        <v>620.4</v>
      </c>
      <c r="I809" s="127">
        <f t="shared" si="269"/>
        <v>620.4</v>
      </c>
      <c r="J809" s="127">
        <f t="shared" si="269"/>
        <v>620.4</v>
      </c>
    </row>
    <row r="810" spans="1:10" ht="60">
      <c r="A810" s="17"/>
      <c r="B810" s="17"/>
      <c r="C810" s="17" t="s">
        <v>251</v>
      </c>
      <c r="D810" s="17" t="s">
        <v>280</v>
      </c>
      <c r="E810" s="9" t="s">
        <v>689</v>
      </c>
      <c r="F810" s="28" t="s">
        <v>282</v>
      </c>
      <c r="G810" s="132" t="s">
        <v>641</v>
      </c>
      <c r="H810" s="127">
        <f t="shared" si="269"/>
        <v>620.4</v>
      </c>
      <c r="I810" s="127">
        <f t="shared" si="269"/>
        <v>620.4</v>
      </c>
      <c r="J810" s="127">
        <f t="shared" si="269"/>
        <v>620.4</v>
      </c>
    </row>
    <row r="811" spans="1:10" ht="24">
      <c r="A811" s="17"/>
      <c r="B811" s="17"/>
      <c r="C811" s="17" t="s">
        <v>251</v>
      </c>
      <c r="D811" s="17" t="s">
        <v>280</v>
      </c>
      <c r="E811" s="9" t="s">
        <v>689</v>
      </c>
      <c r="F811" s="17">
        <v>612</v>
      </c>
      <c r="G811" s="23" t="s">
        <v>530</v>
      </c>
      <c r="H811" s="127">
        <v>620.4</v>
      </c>
      <c r="I811" s="127">
        <v>620.4</v>
      </c>
      <c r="J811" s="127">
        <v>620.4</v>
      </c>
    </row>
    <row r="812" spans="1:10" ht="84">
      <c r="A812" s="17"/>
      <c r="B812" s="17"/>
      <c r="C812" s="17" t="s">
        <v>251</v>
      </c>
      <c r="D812" s="17" t="s">
        <v>280</v>
      </c>
      <c r="E812" s="9" t="s">
        <v>671</v>
      </c>
      <c r="F812" s="17"/>
      <c r="G812" s="23" t="s">
        <v>980</v>
      </c>
      <c r="H812" s="110">
        <f t="shared" ref="H812:J813" si="270">H813</f>
        <v>272.262</v>
      </c>
      <c r="I812" s="110">
        <f t="shared" si="270"/>
        <v>272.262</v>
      </c>
      <c r="J812" s="110">
        <f t="shared" si="270"/>
        <v>272.262</v>
      </c>
    </row>
    <row r="813" spans="1:10" ht="60">
      <c r="A813" s="17"/>
      <c r="B813" s="17"/>
      <c r="C813" s="17" t="s">
        <v>251</v>
      </c>
      <c r="D813" s="17" t="s">
        <v>280</v>
      </c>
      <c r="E813" s="9" t="s">
        <v>671</v>
      </c>
      <c r="F813" s="28" t="s">
        <v>282</v>
      </c>
      <c r="G813" s="132" t="s">
        <v>641</v>
      </c>
      <c r="H813" s="110">
        <f t="shared" si="270"/>
        <v>272.262</v>
      </c>
      <c r="I813" s="110">
        <f t="shared" si="270"/>
        <v>272.262</v>
      </c>
      <c r="J813" s="110">
        <f t="shared" si="270"/>
        <v>272.262</v>
      </c>
    </row>
    <row r="814" spans="1:10" ht="24">
      <c r="A814" s="17"/>
      <c r="B814" s="17"/>
      <c r="C814" s="17" t="s">
        <v>251</v>
      </c>
      <c r="D814" s="17" t="s">
        <v>280</v>
      </c>
      <c r="E814" s="9" t="s">
        <v>671</v>
      </c>
      <c r="F814" s="17">
        <v>612</v>
      </c>
      <c r="G814" s="23" t="s">
        <v>530</v>
      </c>
      <c r="H814" s="110">
        <v>272.262</v>
      </c>
      <c r="I814" s="110">
        <v>272.262</v>
      </c>
      <c r="J814" s="110">
        <v>272.262</v>
      </c>
    </row>
    <row r="815" spans="1:10" ht="36">
      <c r="A815" s="17"/>
      <c r="B815" s="17"/>
      <c r="C815" s="17" t="s">
        <v>251</v>
      </c>
      <c r="D815" s="17" t="s">
        <v>280</v>
      </c>
      <c r="E815" s="9" t="s">
        <v>950</v>
      </c>
      <c r="F815" s="17"/>
      <c r="G815" s="23" t="s">
        <v>949</v>
      </c>
      <c r="H815" s="110">
        <f>H816</f>
        <v>7702.9</v>
      </c>
      <c r="I815" s="110">
        <f t="shared" ref="I815:J817" si="271">I816</f>
        <v>7702.9</v>
      </c>
      <c r="J815" s="110">
        <f t="shared" si="271"/>
        <v>7702.9</v>
      </c>
    </row>
    <row r="816" spans="1:10" ht="108">
      <c r="A816" s="17"/>
      <c r="B816" s="17"/>
      <c r="C816" s="17" t="s">
        <v>251</v>
      </c>
      <c r="D816" s="17" t="s">
        <v>280</v>
      </c>
      <c r="E816" s="9" t="s">
        <v>952</v>
      </c>
      <c r="F816" s="17"/>
      <c r="G816" s="23" t="s">
        <v>951</v>
      </c>
      <c r="H816" s="110">
        <f>H817</f>
        <v>7702.9</v>
      </c>
      <c r="I816" s="110">
        <f t="shared" si="271"/>
        <v>7702.9</v>
      </c>
      <c r="J816" s="110">
        <f t="shared" si="271"/>
        <v>7702.9</v>
      </c>
    </row>
    <row r="817" spans="1:10" ht="60">
      <c r="A817" s="17"/>
      <c r="B817" s="17"/>
      <c r="C817" s="17" t="s">
        <v>251</v>
      </c>
      <c r="D817" s="17" t="s">
        <v>280</v>
      </c>
      <c r="E817" s="9" t="s">
        <v>952</v>
      </c>
      <c r="F817" s="28" t="s">
        <v>282</v>
      </c>
      <c r="G817" s="132" t="s">
        <v>641</v>
      </c>
      <c r="H817" s="110">
        <f>H818</f>
        <v>7702.9</v>
      </c>
      <c r="I817" s="110">
        <f t="shared" si="271"/>
        <v>7702.9</v>
      </c>
      <c r="J817" s="110">
        <f t="shared" si="271"/>
        <v>7702.9</v>
      </c>
    </row>
    <row r="818" spans="1:10" ht="72">
      <c r="A818" s="17"/>
      <c r="B818" s="17"/>
      <c r="C818" s="17" t="s">
        <v>251</v>
      </c>
      <c r="D818" s="17" t="s">
        <v>280</v>
      </c>
      <c r="E818" s="9" t="s">
        <v>952</v>
      </c>
      <c r="F818" s="17" t="s">
        <v>383</v>
      </c>
      <c r="G818" s="23" t="s">
        <v>286</v>
      </c>
      <c r="H818" s="110">
        <v>7702.9</v>
      </c>
      <c r="I818" s="110">
        <v>7702.9</v>
      </c>
      <c r="J818" s="110">
        <v>7702.9</v>
      </c>
    </row>
    <row r="819" spans="1:10" ht="24">
      <c r="A819" s="17"/>
      <c r="B819" s="17"/>
      <c r="C819" s="92" t="s">
        <v>251</v>
      </c>
      <c r="D819" s="92" t="s">
        <v>306</v>
      </c>
      <c r="E819" s="92"/>
      <c r="F819" s="93"/>
      <c r="G819" s="106" t="s">
        <v>334</v>
      </c>
      <c r="H819" s="121">
        <f t="shared" ref="H819:J820" si="272">H820</f>
        <v>112772.126</v>
      </c>
      <c r="I819" s="121">
        <f t="shared" si="272"/>
        <v>112027.126</v>
      </c>
      <c r="J819" s="121">
        <f t="shared" si="272"/>
        <v>112027.126</v>
      </c>
    </row>
    <row r="820" spans="1:10" ht="60">
      <c r="A820" s="17"/>
      <c r="B820" s="17"/>
      <c r="C820" s="9" t="s">
        <v>251</v>
      </c>
      <c r="D820" s="9" t="s">
        <v>306</v>
      </c>
      <c r="E820" s="102" t="s">
        <v>132</v>
      </c>
      <c r="F820" s="174"/>
      <c r="G820" s="175" t="s">
        <v>993</v>
      </c>
      <c r="H820" s="110">
        <f t="shared" si="272"/>
        <v>112772.126</v>
      </c>
      <c r="I820" s="110">
        <f t="shared" si="272"/>
        <v>112027.126</v>
      </c>
      <c r="J820" s="110">
        <f t="shared" si="272"/>
        <v>112027.126</v>
      </c>
    </row>
    <row r="821" spans="1:10" ht="36">
      <c r="A821" s="17"/>
      <c r="B821" s="17"/>
      <c r="C821" s="9" t="s">
        <v>251</v>
      </c>
      <c r="D821" s="9" t="s">
        <v>306</v>
      </c>
      <c r="E821" s="9" t="s">
        <v>138</v>
      </c>
      <c r="F821" s="17"/>
      <c r="G821" s="23" t="s">
        <v>168</v>
      </c>
      <c r="H821" s="110">
        <f>H822+H841</f>
        <v>112772.126</v>
      </c>
      <c r="I821" s="110">
        <f>I822+I841</f>
        <v>112027.126</v>
      </c>
      <c r="J821" s="110">
        <f>J822+J841</f>
        <v>112027.126</v>
      </c>
    </row>
    <row r="822" spans="1:10" ht="108">
      <c r="A822" s="17"/>
      <c r="B822" s="17"/>
      <c r="C822" s="9" t="s">
        <v>251</v>
      </c>
      <c r="D822" s="9" t="s">
        <v>306</v>
      </c>
      <c r="E822" s="9" t="s">
        <v>139</v>
      </c>
      <c r="F822" s="17"/>
      <c r="G822" s="23" t="s">
        <v>145</v>
      </c>
      <c r="H822" s="110">
        <f>H823+H829+H832+H826+H835+H838</f>
        <v>111996.026</v>
      </c>
      <c r="I822" s="110">
        <f t="shared" ref="I822:J822" si="273">I823+I829+I832+I826+I835+I838</f>
        <v>111251.026</v>
      </c>
      <c r="J822" s="110">
        <f t="shared" si="273"/>
        <v>111251.026</v>
      </c>
    </row>
    <row r="823" spans="1:10" ht="48">
      <c r="A823" s="17"/>
      <c r="B823" s="17"/>
      <c r="C823" s="9" t="s">
        <v>251</v>
      </c>
      <c r="D823" s="9" t="s">
        <v>306</v>
      </c>
      <c r="E823" s="9" t="s">
        <v>466</v>
      </c>
      <c r="F823" s="17"/>
      <c r="G823" s="23" t="s">
        <v>537</v>
      </c>
      <c r="H823" s="110">
        <f t="shared" ref="H823:J824" si="274">H824</f>
        <v>72694.835000000006</v>
      </c>
      <c r="I823" s="110">
        <f t="shared" si="274"/>
        <v>72694.835000000006</v>
      </c>
      <c r="J823" s="110">
        <f t="shared" si="274"/>
        <v>72694.835000000006</v>
      </c>
    </row>
    <row r="824" spans="1:10" ht="60">
      <c r="A824" s="17"/>
      <c r="B824" s="17"/>
      <c r="C824" s="9" t="s">
        <v>251</v>
      </c>
      <c r="D824" s="9" t="s">
        <v>306</v>
      </c>
      <c r="E824" s="9" t="s">
        <v>466</v>
      </c>
      <c r="F824" s="28" t="s">
        <v>282</v>
      </c>
      <c r="G824" s="132" t="s">
        <v>641</v>
      </c>
      <c r="H824" s="110">
        <f t="shared" si="274"/>
        <v>72694.835000000006</v>
      </c>
      <c r="I824" s="110">
        <f t="shared" si="274"/>
        <v>72694.835000000006</v>
      </c>
      <c r="J824" s="110">
        <f t="shared" si="274"/>
        <v>72694.835000000006</v>
      </c>
    </row>
    <row r="825" spans="1:10" ht="108">
      <c r="A825" s="17"/>
      <c r="B825" s="17"/>
      <c r="C825" s="9" t="s">
        <v>251</v>
      </c>
      <c r="D825" s="9" t="s">
        <v>306</v>
      </c>
      <c r="E825" s="9" t="s">
        <v>466</v>
      </c>
      <c r="F825" s="17" t="s">
        <v>383</v>
      </c>
      <c r="G825" s="23" t="s">
        <v>621</v>
      </c>
      <c r="H825" s="110">
        <v>72694.835000000006</v>
      </c>
      <c r="I825" s="110">
        <v>72694.835000000006</v>
      </c>
      <c r="J825" s="110">
        <v>72694.835000000006</v>
      </c>
    </row>
    <row r="826" spans="1:10" ht="60">
      <c r="A826" s="17"/>
      <c r="B826" s="17"/>
      <c r="C826" s="9" t="s">
        <v>251</v>
      </c>
      <c r="D826" s="9" t="s">
        <v>306</v>
      </c>
      <c r="E826" s="9" t="s">
        <v>467</v>
      </c>
      <c r="F826" s="17"/>
      <c r="G826" s="23" t="s">
        <v>367</v>
      </c>
      <c r="H826" s="110">
        <f t="shared" ref="H826:J827" si="275">H827</f>
        <v>345</v>
      </c>
      <c r="I826" s="110">
        <f t="shared" si="275"/>
        <v>0</v>
      </c>
      <c r="J826" s="110">
        <f t="shared" si="275"/>
        <v>0</v>
      </c>
    </row>
    <row r="827" spans="1:10" ht="60">
      <c r="A827" s="17"/>
      <c r="B827" s="17"/>
      <c r="C827" s="9" t="s">
        <v>251</v>
      </c>
      <c r="D827" s="9" t="s">
        <v>306</v>
      </c>
      <c r="E827" s="9" t="s">
        <v>467</v>
      </c>
      <c r="F827" s="28" t="s">
        <v>282</v>
      </c>
      <c r="G827" s="132" t="s">
        <v>641</v>
      </c>
      <c r="H827" s="110">
        <f t="shared" si="275"/>
        <v>345</v>
      </c>
      <c r="I827" s="110">
        <f t="shared" si="275"/>
        <v>0</v>
      </c>
      <c r="J827" s="110">
        <f t="shared" si="275"/>
        <v>0</v>
      </c>
    </row>
    <row r="828" spans="1:10" ht="24">
      <c r="A828" s="17"/>
      <c r="B828" s="17"/>
      <c r="C828" s="9" t="s">
        <v>251</v>
      </c>
      <c r="D828" s="9" t="s">
        <v>306</v>
      </c>
      <c r="E828" s="9" t="s">
        <v>467</v>
      </c>
      <c r="F828" s="17">
        <v>612</v>
      </c>
      <c r="G828" s="23" t="s">
        <v>530</v>
      </c>
      <c r="H828" s="110">
        <v>345</v>
      </c>
      <c r="I828" s="110">
        <v>0</v>
      </c>
      <c r="J828" s="110">
        <v>0</v>
      </c>
    </row>
    <row r="829" spans="1:10" ht="72">
      <c r="A829" s="17"/>
      <c r="B829" s="17"/>
      <c r="C829" s="9" t="s">
        <v>251</v>
      </c>
      <c r="D829" s="9" t="s">
        <v>306</v>
      </c>
      <c r="E829" s="9" t="s">
        <v>204</v>
      </c>
      <c r="F829" s="17"/>
      <c r="G829" s="23" t="s">
        <v>346</v>
      </c>
      <c r="H829" s="110">
        <f t="shared" ref="H829:J830" si="276">H830</f>
        <v>30849.434000000001</v>
      </c>
      <c r="I829" s="110">
        <f t="shared" si="276"/>
        <v>30849.434000000001</v>
      </c>
      <c r="J829" s="110">
        <f t="shared" si="276"/>
        <v>30849.434000000001</v>
      </c>
    </row>
    <row r="830" spans="1:10" ht="60">
      <c r="A830" s="17"/>
      <c r="B830" s="17"/>
      <c r="C830" s="9" t="s">
        <v>251</v>
      </c>
      <c r="D830" s="9" t="s">
        <v>306</v>
      </c>
      <c r="E830" s="9" t="s">
        <v>204</v>
      </c>
      <c r="F830" s="25" t="s">
        <v>282</v>
      </c>
      <c r="G830" s="132" t="s">
        <v>641</v>
      </c>
      <c r="H830" s="110">
        <f t="shared" si="276"/>
        <v>30849.434000000001</v>
      </c>
      <c r="I830" s="110">
        <f t="shared" si="276"/>
        <v>30849.434000000001</v>
      </c>
      <c r="J830" s="110">
        <f t="shared" si="276"/>
        <v>30849.434000000001</v>
      </c>
    </row>
    <row r="831" spans="1:10" ht="108">
      <c r="A831" s="17"/>
      <c r="B831" s="17"/>
      <c r="C831" s="9" t="s">
        <v>251</v>
      </c>
      <c r="D831" s="9" t="s">
        <v>306</v>
      </c>
      <c r="E831" s="9" t="s">
        <v>204</v>
      </c>
      <c r="F831" s="17" t="s">
        <v>383</v>
      </c>
      <c r="G831" s="23" t="s">
        <v>621</v>
      </c>
      <c r="H831" s="110">
        <v>30849.434000000001</v>
      </c>
      <c r="I831" s="110">
        <v>30849.434000000001</v>
      </c>
      <c r="J831" s="110">
        <v>30849.434000000001</v>
      </c>
    </row>
    <row r="832" spans="1:10" ht="72">
      <c r="A832" s="17"/>
      <c r="B832" s="17"/>
      <c r="C832" s="9" t="s">
        <v>251</v>
      </c>
      <c r="D832" s="9" t="s">
        <v>306</v>
      </c>
      <c r="E832" s="9" t="s">
        <v>205</v>
      </c>
      <c r="F832" s="17"/>
      <c r="G832" s="23" t="s">
        <v>937</v>
      </c>
      <c r="H832" s="110">
        <f t="shared" ref="H832:J833" si="277">H833</f>
        <v>311.61</v>
      </c>
      <c r="I832" s="110">
        <f t="shared" si="277"/>
        <v>311.61</v>
      </c>
      <c r="J832" s="110">
        <f t="shared" si="277"/>
        <v>311.61</v>
      </c>
    </row>
    <row r="833" spans="1:10" ht="60">
      <c r="A833" s="17"/>
      <c r="B833" s="17"/>
      <c r="C833" s="9" t="s">
        <v>251</v>
      </c>
      <c r="D833" s="9" t="s">
        <v>306</v>
      </c>
      <c r="E833" s="9" t="s">
        <v>205</v>
      </c>
      <c r="F833" s="25" t="s">
        <v>282</v>
      </c>
      <c r="G833" s="132" t="s">
        <v>641</v>
      </c>
      <c r="H833" s="110">
        <f t="shared" si="277"/>
        <v>311.61</v>
      </c>
      <c r="I833" s="110">
        <f t="shared" si="277"/>
        <v>311.61</v>
      </c>
      <c r="J833" s="110">
        <f t="shared" si="277"/>
        <v>311.61</v>
      </c>
    </row>
    <row r="834" spans="1:10" ht="108">
      <c r="A834" s="17"/>
      <c r="B834" s="17"/>
      <c r="C834" s="9" t="s">
        <v>251</v>
      </c>
      <c r="D834" s="9" t="s">
        <v>306</v>
      </c>
      <c r="E834" s="9" t="s">
        <v>205</v>
      </c>
      <c r="F834" s="17" t="s">
        <v>383</v>
      </c>
      <c r="G834" s="23" t="s">
        <v>621</v>
      </c>
      <c r="H834" s="110">
        <v>311.61</v>
      </c>
      <c r="I834" s="110">
        <v>311.61</v>
      </c>
      <c r="J834" s="110">
        <v>311.61</v>
      </c>
    </row>
    <row r="835" spans="1:10" ht="48">
      <c r="A835" s="17"/>
      <c r="B835" s="17"/>
      <c r="C835" s="9" t="s">
        <v>251</v>
      </c>
      <c r="D835" s="9" t="s">
        <v>306</v>
      </c>
      <c r="E835" s="9" t="s">
        <v>571</v>
      </c>
      <c r="F835" s="17"/>
      <c r="G835" s="23" t="s">
        <v>842</v>
      </c>
      <c r="H835" s="110">
        <f>H836</f>
        <v>400</v>
      </c>
      <c r="I835" s="110">
        <f t="shared" ref="I835:J836" si="278">I836</f>
        <v>0</v>
      </c>
      <c r="J835" s="110">
        <f t="shared" si="278"/>
        <v>0</v>
      </c>
    </row>
    <row r="836" spans="1:10" ht="60">
      <c r="A836" s="17"/>
      <c r="B836" s="17"/>
      <c r="C836" s="9" t="s">
        <v>251</v>
      </c>
      <c r="D836" s="9" t="s">
        <v>306</v>
      </c>
      <c r="E836" s="9" t="s">
        <v>571</v>
      </c>
      <c r="F836" s="28" t="s">
        <v>282</v>
      </c>
      <c r="G836" s="132" t="s">
        <v>641</v>
      </c>
      <c r="H836" s="110">
        <f>H837</f>
        <v>400</v>
      </c>
      <c r="I836" s="110">
        <f t="shared" si="278"/>
        <v>0</v>
      </c>
      <c r="J836" s="110">
        <f t="shared" si="278"/>
        <v>0</v>
      </c>
    </row>
    <row r="837" spans="1:10" ht="24">
      <c r="A837" s="17"/>
      <c r="B837" s="17"/>
      <c r="C837" s="9" t="s">
        <v>251</v>
      </c>
      <c r="D837" s="9" t="s">
        <v>306</v>
      </c>
      <c r="E837" s="9" t="s">
        <v>571</v>
      </c>
      <c r="F837" s="17">
        <v>612</v>
      </c>
      <c r="G837" s="23" t="s">
        <v>530</v>
      </c>
      <c r="H837" s="110">
        <v>400</v>
      </c>
      <c r="I837" s="110">
        <v>0</v>
      </c>
      <c r="J837" s="110">
        <v>0</v>
      </c>
    </row>
    <row r="838" spans="1:10" ht="72">
      <c r="A838" s="17"/>
      <c r="B838" s="17"/>
      <c r="C838" s="9" t="s">
        <v>251</v>
      </c>
      <c r="D838" s="9" t="s">
        <v>306</v>
      </c>
      <c r="E838" s="34" t="s">
        <v>843</v>
      </c>
      <c r="F838" s="17"/>
      <c r="G838" s="23" t="s">
        <v>1045</v>
      </c>
      <c r="H838" s="110">
        <f>H839</f>
        <v>7395.1469999999999</v>
      </c>
      <c r="I838" s="110">
        <f>I839</f>
        <v>7395.1469999999999</v>
      </c>
      <c r="J838" s="110">
        <f>J839</f>
        <v>7395.1469999999999</v>
      </c>
    </row>
    <row r="839" spans="1:10" ht="60">
      <c r="A839" s="17"/>
      <c r="B839" s="17"/>
      <c r="C839" s="9" t="s">
        <v>251</v>
      </c>
      <c r="D839" s="9" t="s">
        <v>306</v>
      </c>
      <c r="E839" s="34" t="s">
        <v>843</v>
      </c>
      <c r="F839" s="25" t="s">
        <v>282</v>
      </c>
      <c r="G839" s="132" t="s">
        <v>641</v>
      </c>
      <c r="H839" s="110">
        <f>H840</f>
        <v>7395.1469999999999</v>
      </c>
      <c r="I839" s="110">
        <f t="shared" ref="I839:J839" si="279">I840</f>
        <v>7395.1469999999999</v>
      </c>
      <c r="J839" s="110">
        <f t="shared" si="279"/>
        <v>7395.1469999999999</v>
      </c>
    </row>
    <row r="840" spans="1:10" ht="108">
      <c r="A840" s="17"/>
      <c r="B840" s="17"/>
      <c r="C840" s="9" t="s">
        <v>251</v>
      </c>
      <c r="D840" s="9" t="s">
        <v>306</v>
      </c>
      <c r="E840" s="34" t="s">
        <v>843</v>
      </c>
      <c r="F840" s="17" t="s">
        <v>383</v>
      </c>
      <c r="G840" s="23" t="s">
        <v>621</v>
      </c>
      <c r="H840" s="110">
        <v>7395.1469999999999</v>
      </c>
      <c r="I840" s="110">
        <v>7395.1469999999999</v>
      </c>
      <c r="J840" s="110">
        <v>7395.1469999999999</v>
      </c>
    </row>
    <row r="841" spans="1:10" ht="60">
      <c r="A841" s="17"/>
      <c r="B841" s="17"/>
      <c r="C841" s="9" t="s">
        <v>251</v>
      </c>
      <c r="D841" s="9" t="s">
        <v>306</v>
      </c>
      <c r="E841" s="9" t="s">
        <v>507</v>
      </c>
      <c r="F841" s="17"/>
      <c r="G841" s="23" t="s">
        <v>169</v>
      </c>
      <c r="H841" s="110">
        <f>H842</f>
        <v>776.1</v>
      </c>
      <c r="I841" s="110">
        <f t="shared" ref="I841:J843" si="280">I842</f>
        <v>776.1</v>
      </c>
      <c r="J841" s="110">
        <f t="shared" si="280"/>
        <v>776.1</v>
      </c>
    </row>
    <row r="842" spans="1:10" ht="72">
      <c r="A842" s="17"/>
      <c r="B842" s="17"/>
      <c r="C842" s="9" t="s">
        <v>251</v>
      </c>
      <c r="D842" s="9" t="s">
        <v>306</v>
      </c>
      <c r="E842" s="9" t="s">
        <v>468</v>
      </c>
      <c r="F842" s="17"/>
      <c r="G842" s="23" t="s">
        <v>938</v>
      </c>
      <c r="H842" s="110">
        <f>H843</f>
        <v>776.1</v>
      </c>
      <c r="I842" s="110">
        <f t="shared" si="280"/>
        <v>776.1</v>
      </c>
      <c r="J842" s="110">
        <f t="shared" si="280"/>
        <v>776.1</v>
      </c>
    </row>
    <row r="843" spans="1:10" ht="60">
      <c r="A843" s="17"/>
      <c r="B843" s="17"/>
      <c r="C843" s="9" t="s">
        <v>251</v>
      </c>
      <c r="D843" s="9" t="s">
        <v>306</v>
      </c>
      <c r="E843" s="9" t="s">
        <v>468</v>
      </c>
      <c r="F843" s="28" t="s">
        <v>282</v>
      </c>
      <c r="G843" s="132" t="s">
        <v>641</v>
      </c>
      <c r="H843" s="110">
        <f>H844</f>
        <v>776.1</v>
      </c>
      <c r="I843" s="110">
        <f t="shared" si="280"/>
        <v>776.1</v>
      </c>
      <c r="J843" s="110">
        <f t="shared" si="280"/>
        <v>776.1</v>
      </c>
    </row>
    <row r="844" spans="1:10" ht="108">
      <c r="A844" s="17"/>
      <c r="B844" s="17"/>
      <c r="C844" s="9" t="s">
        <v>251</v>
      </c>
      <c r="D844" s="9" t="s">
        <v>306</v>
      </c>
      <c r="E844" s="9" t="s">
        <v>468</v>
      </c>
      <c r="F844" s="17" t="s">
        <v>383</v>
      </c>
      <c r="G844" s="23" t="s">
        <v>621</v>
      </c>
      <c r="H844" s="110">
        <v>776.1</v>
      </c>
      <c r="I844" s="110">
        <v>776.1</v>
      </c>
      <c r="J844" s="110">
        <v>776.1</v>
      </c>
    </row>
    <row r="845" spans="1:10" ht="48">
      <c r="A845" s="17"/>
      <c r="B845" s="17"/>
      <c r="C845" s="93" t="s">
        <v>251</v>
      </c>
      <c r="D845" s="93" t="s">
        <v>26</v>
      </c>
      <c r="E845" s="92"/>
      <c r="F845" s="93"/>
      <c r="G845" s="106" t="s">
        <v>344</v>
      </c>
      <c r="H845" s="121">
        <f t="shared" ref="H845:J846" si="281">H846</f>
        <v>200</v>
      </c>
      <c r="I845" s="121">
        <f t="shared" si="281"/>
        <v>200</v>
      </c>
      <c r="J845" s="121">
        <f t="shared" si="281"/>
        <v>200</v>
      </c>
    </row>
    <row r="846" spans="1:10" ht="60">
      <c r="A846" s="17"/>
      <c r="B846" s="17"/>
      <c r="C846" s="17" t="s">
        <v>251</v>
      </c>
      <c r="D846" s="17" t="s">
        <v>26</v>
      </c>
      <c r="E846" s="102" t="s">
        <v>132</v>
      </c>
      <c r="F846" s="174"/>
      <c r="G846" s="175" t="s">
        <v>993</v>
      </c>
      <c r="H846" s="176">
        <f t="shared" si="281"/>
        <v>200</v>
      </c>
      <c r="I846" s="176">
        <f t="shared" si="281"/>
        <v>200</v>
      </c>
      <c r="J846" s="176">
        <f t="shared" si="281"/>
        <v>200</v>
      </c>
    </row>
    <row r="847" spans="1:10" ht="48">
      <c r="A847" s="17"/>
      <c r="B847" s="17"/>
      <c r="C847" s="17" t="s">
        <v>251</v>
      </c>
      <c r="D847" s="17" t="s">
        <v>26</v>
      </c>
      <c r="E847" s="9" t="s">
        <v>140</v>
      </c>
      <c r="F847" s="25"/>
      <c r="G847" s="23" t="s">
        <v>300</v>
      </c>
      <c r="H847" s="110">
        <f>H849</f>
        <v>200</v>
      </c>
      <c r="I847" s="110">
        <f>I849</f>
        <v>200</v>
      </c>
      <c r="J847" s="110">
        <f>J849</f>
        <v>200</v>
      </c>
    </row>
    <row r="848" spans="1:10" ht="60">
      <c r="A848" s="17"/>
      <c r="B848" s="17"/>
      <c r="C848" s="17" t="s">
        <v>251</v>
      </c>
      <c r="D848" s="17" t="s">
        <v>26</v>
      </c>
      <c r="E848" s="9" t="s">
        <v>141</v>
      </c>
      <c r="F848" s="25"/>
      <c r="G848" s="23" t="s">
        <v>683</v>
      </c>
      <c r="H848" s="110">
        <f>H849</f>
        <v>200</v>
      </c>
      <c r="I848" s="110">
        <f t="shared" ref="I848:J850" si="282">I849</f>
        <v>200</v>
      </c>
      <c r="J848" s="110">
        <f t="shared" si="282"/>
        <v>200</v>
      </c>
    </row>
    <row r="849" spans="1:10" ht="48">
      <c r="A849" s="17"/>
      <c r="B849" s="17"/>
      <c r="C849" s="17" t="s">
        <v>251</v>
      </c>
      <c r="D849" s="17" t="s">
        <v>26</v>
      </c>
      <c r="E849" s="9" t="s">
        <v>477</v>
      </c>
      <c r="F849" s="26"/>
      <c r="G849" s="136" t="s">
        <v>113</v>
      </c>
      <c r="H849" s="110">
        <f>H850</f>
        <v>200</v>
      </c>
      <c r="I849" s="110">
        <f t="shared" si="282"/>
        <v>200</v>
      </c>
      <c r="J849" s="110">
        <f t="shared" si="282"/>
        <v>200</v>
      </c>
    </row>
    <row r="850" spans="1:10" ht="60">
      <c r="A850" s="17"/>
      <c r="B850" s="17"/>
      <c r="C850" s="17" t="s">
        <v>251</v>
      </c>
      <c r="D850" s="17" t="s">
        <v>26</v>
      </c>
      <c r="E850" s="9" t="s">
        <v>477</v>
      </c>
      <c r="F850" s="28" t="s">
        <v>282</v>
      </c>
      <c r="G850" s="132" t="s">
        <v>641</v>
      </c>
      <c r="H850" s="110">
        <f>H851</f>
        <v>200</v>
      </c>
      <c r="I850" s="110">
        <f t="shared" si="282"/>
        <v>200</v>
      </c>
      <c r="J850" s="110">
        <f t="shared" si="282"/>
        <v>200</v>
      </c>
    </row>
    <row r="851" spans="1:10" ht="108">
      <c r="A851" s="17"/>
      <c r="B851" s="17"/>
      <c r="C851" s="17" t="s">
        <v>251</v>
      </c>
      <c r="D851" s="17" t="s">
        <v>26</v>
      </c>
      <c r="E851" s="9" t="s">
        <v>477</v>
      </c>
      <c r="F851" s="17" t="s">
        <v>285</v>
      </c>
      <c r="G851" s="23" t="s">
        <v>621</v>
      </c>
      <c r="H851" s="110">
        <v>200</v>
      </c>
      <c r="I851" s="110">
        <v>200</v>
      </c>
      <c r="J851" s="110">
        <v>200</v>
      </c>
    </row>
    <row r="852" spans="1:10">
      <c r="A852" s="17"/>
      <c r="B852" s="17"/>
      <c r="C852" s="93" t="s">
        <v>251</v>
      </c>
      <c r="D852" s="93" t="s">
        <v>251</v>
      </c>
      <c r="E852" s="92"/>
      <c r="F852" s="93"/>
      <c r="G852" s="106" t="s">
        <v>296</v>
      </c>
      <c r="H852" s="121">
        <f t="shared" ref="H852:J854" si="283">H853</f>
        <v>4523.1400000000003</v>
      </c>
      <c r="I852" s="121">
        <f t="shared" si="283"/>
        <v>0</v>
      </c>
      <c r="J852" s="121">
        <f t="shared" si="283"/>
        <v>0</v>
      </c>
    </row>
    <row r="853" spans="1:10" ht="60">
      <c r="A853" s="17"/>
      <c r="B853" s="17"/>
      <c r="C853" s="17" t="s">
        <v>251</v>
      </c>
      <c r="D853" s="17" t="s">
        <v>251</v>
      </c>
      <c r="E853" s="102" t="s">
        <v>132</v>
      </c>
      <c r="F853" s="174"/>
      <c r="G853" s="175" t="s">
        <v>993</v>
      </c>
      <c r="H853" s="110">
        <f t="shared" si="283"/>
        <v>4523.1400000000003</v>
      </c>
      <c r="I853" s="110">
        <f t="shared" si="283"/>
        <v>0</v>
      </c>
      <c r="J853" s="110">
        <f t="shared" si="283"/>
        <v>0</v>
      </c>
    </row>
    <row r="854" spans="1:10" ht="48">
      <c r="A854" s="17"/>
      <c r="B854" s="17"/>
      <c r="C854" s="17" t="s">
        <v>251</v>
      </c>
      <c r="D854" s="17" t="s">
        <v>251</v>
      </c>
      <c r="E854" s="9" t="s">
        <v>378</v>
      </c>
      <c r="F854" s="17"/>
      <c r="G854" s="23" t="s">
        <v>687</v>
      </c>
      <c r="H854" s="110">
        <f>H855</f>
        <v>4523.1400000000003</v>
      </c>
      <c r="I854" s="110">
        <f t="shared" si="283"/>
        <v>0</v>
      </c>
      <c r="J854" s="110">
        <f t="shared" si="283"/>
        <v>0</v>
      </c>
    </row>
    <row r="855" spans="1:10" ht="72">
      <c r="A855" s="17"/>
      <c r="B855" s="17"/>
      <c r="C855" s="17" t="s">
        <v>251</v>
      </c>
      <c r="D855" s="17" t="s">
        <v>251</v>
      </c>
      <c r="E855" s="9" t="s">
        <v>666</v>
      </c>
      <c r="F855" s="17"/>
      <c r="G855" s="23" t="s">
        <v>667</v>
      </c>
      <c r="H855" s="110">
        <f t="shared" ref="H855:J857" si="284">H856</f>
        <v>4523.1400000000003</v>
      </c>
      <c r="I855" s="110">
        <f>I856</f>
        <v>0</v>
      </c>
      <c r="J855" s="110">
        <f>J856</f>
        <v>0</v>
      </c>
    </row>
    <row r="856" spans="1:10" ht="48">
      <c r="A856" s="17"/>
      <c r="B856" s="17"/>
      <c r="C856" s="17" t="s">
        <v>251</v>
      </c>
      <c r="D856" s="17" t="s">
        <v>251</v>
      </c>
      <c r="E856" s="9" t="s">
        <v>668</v>
      </c>
      <c r="F856" s="17"/>
      <c r="G856" s="23" t="s">
        <v>682</v>
      </c>
      <c r="H856" s="110">
        <f t="shared" si="284"/>
        <v>4523.1400000000003</v>
      </c>
      <c r="I856" s="110">
        <f t="shared" si="284"/>
        <v>0</v>
      </c>
      <c r="J856" s="110">
        <f t="shared" si="284"/>
        <v>0</v>
      </c>
    </row>
    <row r="857" spans="1:10" ht="60">
      <c r="A857" s="17"/>
      <c r="B857" s="17"/>
      <c r="C857" s="17" t="s">
        <v>251</v>
      </c>
      <c r="D857" s="17" t="s">
        <v>251</v>
      </c>
      <c r="E857" s="9" t="s">
        <v>668</v>
      </c>
      <c r="F857" s="28" t="s">
        <v>282</v>
      </c>
      <c r="G857" s="132" t="s">
        <v>641</v>
      </c>
      <c r="H857" s="110">
        <f t="shared" si="284"/>
        <v>4523.1400000000003</v>
      </c>
      <c r="I857" s="110">
        <f t="shared" si="284"/>
        <v>0</v>
      </c>
      <c r="J857" s="110">
        <f t="shared" si="284"/>
        <v>0</v>
      </c>
    </row>
    <row r="858" spans="1:10" ht="108">
      <c r="A858" s="17"/>
      <c r="B858" s="17"/>
      <c r="C858" s="17" t="s">
        <v>251</v>
      </c>
      <c r="D858" s="17" t="s">
        <v>251</v>
      </c>
      <c r="E858" s="9" t="s">
        <v>668</v>
      </c>
      <c r="F858" s="17" t="s">
        <v>285</v>
      </c>
      <c r="G858" s="23" t="s">
        <v>621</v>
      </c>
      <c r="H858" s="110">
        <v>4523.1400000000003</v>
      </c>
      <c r="I858" s="110">
        <v>0</v>
      </c>
      <c r="J858" s="110">
        <v>0</v>
      </c>
    </row>
    <row r="859" spans="1:10" ht="24">
      <c r="A859" s="17"/>
      <c r="B859" s="17"/>
      <c r="C859" s="93" t="s">
        <v>251</v>
      </c>
      <c r="D859" s="93" t="s">
        <v>250</v>
      </c>
      <c r="E859" s="92"/>
      <c r="F859" s="93"/>
      <c r="G859" s="106" t="s">
        <v>538</v>
      </c>
      <c r="H859" s="121">
        <f>H860</f>
        <v>33380.979999999996</v>
      </c>
      <c r="I859" s="121">
        <f>I860</f>
        <v>33304.78</v>
      </c>
      <c r="J859" s="121">
        <f>J860</f>
        <v>33304.78</v>
      </c>
    </row>
    <row r="860" spans="1:10" ht="60">
      <c r="A860" s="17"/>
      <c r="B860" s="17"/>
      <c r="C860" s="17" t="s">
        <v>251</v>
      </c>
      <c r="D860" s="17" t="s">
        <v>250</v>
      </c>
      <c r="E860" s="102" t="s">
        <v>132</v>
      </c>
      <c r="F860" s="174"/>
      <c r="G860" s="175" t="s">
        <v>993</v>
      </c>
      <c r="H860" s="110">
        <f>H861+H872</f>
        <v>33380.979999999996</v>
      </c>
      <c r="I860" s="110">
        <f>I861+I872</f>
        <v>33304.78</v>
      </c>
      <c r="J860" s="110">
        <f>J861+J872</f>
        <v>33304.78</v>
      </c>
    </row>
    <row r="861" spans="1:10" ht="48">
      <c r="A861" s="17"/>
      <c r="B861" s="17"/>
      <c r="C861" s="17" t="s">
        <v>251</v>
      </c>
      <c r="D861" s="17" t="s">
        <v>250</v>
      </c>
      <c r="E861" s="9" t="s">
        <v>378</v>
      </c>
      <c r="F861" s="17"/>
      <c r="G861" s="23" t="s">
        <v>687</v>
      </c>
      <c r="H861" s="110">
        <f>H862</f>
        <v>14673.46</v>
      </c>
      <c r="I861" s="110">
        <f>I862</f>
        <v>14673.46</v>
      </c>
      <c r="J861" s="110">
        <f>J862</f>
        <v>14673.46</v>
      </c>
    </row>
    <row r="862" spans="1:10" ht="60">
      <c r="A862" s="17"/>
      <c r="B862" s="17"/>
      <c r="C862" s="17" t="s">
        <v>251</v>
      </c>
      <c r="D862" s="17" t="s">
        <v>250</v>
      </c>
      <c r="E862" s="9" t="s">
        <v>379</v>
      </c>
      <c r="F862" s="17"/>
      <c r="G862" s="23" t="s">
        <v>381</v>
      </c>
      <c r="H862" s="110">
        <f>H869+H866+H863</f>
        <v>14673.46</v>
      </c>
      <c r="I862" s="110">
        <f t="shared" ref="I862:J862" si="285">I869+I866+I863</f>
        <v>14673.46</v>
      </c>
      <c r="J862" s="110">
        <f t="shared" si="285"/>
        <v>14673.46</v>
      </c>
    </row>
    <row r="863" spans="1:10" ht="36">
      <c r="A863" s="17"/>
      <c r="B863" s="17"/>
      <c r="C863" s="17" t="s">
        <v>251</v>
      </c>
      <c r="D863" s="17" t="s">
        <v>250</v>
      </c>
      <c r="E863" s="9" t="s">
        <v>954</v>
      </c>
      <c r="F863" s="17"/>
      <c r="G863" s="23" t="s">
        <v>953</v>
      </c>
      <c r="H863" s="110">
        <f t="shared" ref="H863:J864" si="286">H864</f>
        <v>8013.7929999999997</v>
      </c>
      <c r="I863" s="110">
        <f t="shared" si="286"/>
        <v>8013.7929999999997</v>
      </c>
      <c r="J863" s="110">
        <f t="shared" si="286"/>
        <v>8013.7929999999997</v>
      </c>
    </row>
    <row r="864" spans="1:10" ht="60">
      <c r="A864" s="17"/>
      <c r="B864" s="17"/>
      <c r="C864" s="17" t="s">
        <v>251</v>
      </c>
      <c r="D864" s="17" t="s">
        <v>250</v>
      </c>
      <c r="E864" s="9" t="s">
        <v>954</v>
      </c>
      <c r="F864" s="28" t="s">
        <v>282</v>
      </c>
      <c r="G864" s="132" t="s">
        <v>641</v>
      </c>
      <c r="H864" s="110">
        <f t="shared" si="286"/>
        <v>8013.7929999999997</v>
      </c>
      <c r="I864" s="110">
        <f t="shared" si="286"/>
        <v>8013.7929999999997</v>
      </c>
      <c r="J864" s="110">
        <f t="shared" si="286"/>
        <v>8013.7929999999997</v>
      </c>
    </row>
    <row r="865" spans="1:10" ht="108">
      <c r="A865" s="17"/>
      <c r="B865" s="17"/>
      <c r="C865" s="17" t="s">
        <v>251</v>
      </c>
      <c r="D865" s="17" t="s">
        <v>250</v>
      </c>
      <c r="E865" s="9" t="s">
        <v>954</v>
      </c>
      <c r="F865" s="17" t="s">
        <v>383</v>
      </c>
      <c r="G865" s="23" t="s">
        <v>621</v>
      </c>
      <c r="H865" s="110">
        <v>8013.7929999999997</v>
      </c>
      <c r="I865" s="110">
        <v>8013.7929999999997</v>
      </c>
      <c r="J865" s="110">
        <v>8013.7929999999997</v>
      </c>
    </row>
    <row r="866" spans="1:10" ht="36">
      <c r="A866" s="17"/>
      <c r="B866" s="17"/>
      <c r="C866" s="17" t="s">
        <v>251</v>
      </c>
      <c r="D866" s="17" t="s">
        <v>250</v>
      </c>
      <c r="E866" s="9" t="s">
        <v>75</v>
      </c>
      <c r="F866" s="17"/>
      <c r="G866" s="23" t="s">
        <v>76</v>
      </c>
      <c r="H866" s="110">
        <f t="shared" ref="H866:J867" si="287">H867</f>
        <v>5993.7</v>
      </c>
      <c r="I866" s="110">
        <f t="shared" si="287"/>
        <v>5993.7</v>
      </c>
      <c r="J866" s="110">
        <f t="shared" si="287"/>
        <v>5993.7</v>
      </c>
    </row>
    <row r="867" spans="1:10" ht="60">
      <c r="A867" s="17"/>
      <c r="B867" s="17"/>
      <c r="C867" s="17" t="s">
        <v>251</v>
      </c>
      <c r="D867" s="17" t="s">
        <v>250</v>
      </c>
      <c r="E867" s="9" t="s">
        <v>75</v>
      </c>
      <c r="F867" s="25" t="s">
        <v>282</v>
      </c>
      <c r="G867" s="132" t="s">
        <v>641</v>
      </c>
      <c r="H867" s="110">
        <f t="shared" si="287"/>
        <v>5993.7</v>
      </c>
      <c r="I867" s="110">
        <f t="shared" si="287"/>
        <v>5993.7</v>
      </c>
      <c r="J867" s="110">
        <f t="shared" si="287"/>
        <v>5993.7</v>
      </c>
    </row>
    <row r="868" spans="1:10" ht="108">
      <c r="A868" s="17"/>
      <c r="B868" s="17"/>
      <c r="C868" s="17" t="s">
        <v>251</v>
      </c>
      <c r="D868" s="17" t="s">
        <v>250</v>
      </c>
      <c r="E868" s="9" t="s">
        <v>75</v>
      </c>
      <c r="F868" s="17" t="s">
        <v>383</v>
      </c>
      <c r="G868" s="23" t="s">
        <v>621</v>
      </c>
      <c r="H868" s="110">
        <v>5993.7</v>
      </c>
      <c r="I868" s="110">
        <v>5993.7</v>
      </c>
      <c r="J868" s="110">
        <v>5993.7</v>
      </c>
    </row>
    <row r="869" spans="1:10" ht="24">
      <c r="A869" s="17"/>
      <c r="B869" s="17"/>
      <c r="C869" s="17" t="s">
        <v>251</v>
      </c>
      <c r="D869" s="17" t="s">
        <v>250</v>
      </c>
      <c r="E869" s="9" t="s">
        <v>478</v>
      </c>
      <c r="F869" s="17"/>
      <c r="G869" s="23" t="s">
        <v>982</v>
      </c>
      <c r="H869" s="110">
        <f t="shared" ref="H869:J870" si="288">H870</f>
        <v>665.96699999999998</v>
      </c>
      <c r="I869" s="110">
        <f t="shared" si="288"/>
        <v>665.96699999999998</v>
      </c>
      <c r="J869" s="110">
        <f t="shared" si="288"/>
        <v>665.96699999999998</v>
      </c>
    </row>
    <row r="870" spans="1:10" ht="60">
      <c r="A870" s="17"/>
      <c r="B870" s="17"/>
      <c r="C870" s="17" t="s">
        <v>251</v>
      </c>
      <c r="D870" s="17" t="s">
        <v>250</v>
      </c>
      <c r="E870" s="9" t="s">
        <v>478</v>
      </c>
      <c r="F870" s="28" t="s">
        <v>282</v>
      </c>
      <c r="G870" s="132" t="s">
        <v>641</v>
      </c>
      <c r="H870" s="110">
        <f t="shared" si="288"/>
        <v>665.96699999999998</v>
      </c>
      <c r="I870" s="110">
        <f t="shared" si="288"/>
        <v>665.96699999999998</v>
      </c>
      <c r="J870" s="110">
        <f t="shared" si="288"/>
        <v>665.96699999999998</v>
      </c>
    </row>
    <row r="871" spans="1:10" ht="108">
      <c r="A871" s="17"/>
      <c r="B871" s="17"/>
      <c r="C871" s="17" t="s">
        <v>251</v>
      </c>
      <c r="D871" s="17" t="s">
        <v>250</v>
      </c>
      <c r="E871" s="9" t="s">
        <v>478</v>
      </c>
      <c r="F871" s="17" t="s">
        <v>383</v>
      </c>
      <c r="G871" s="23" t="s">
        <v>621</v>
      </c>
      <c r="H871" s="110">
        <v>665.96699999999998</v>
      </c>
      <c r="I871" s="110">
        <v>665.96699999999998</v>
      </c>
      <c r="J871" s="110">
        <v>665.96699999999998</v>
      </c>
    </row>
    <row r="872" spans="1:10" ht="24">
      <c r="A872" s="17"/>
      <c r="B872" s="17"/>
      <c r="C872" s="17" t="s">
        <v>251</v>
      </c>
      <c r="D872" s="17" t="s">
        <v>250</v>
      </c>
      <c r="E872" s="9" t="s">
        <v>142</v>
      </c>
      <c r="F872" s="17"/>
      <c r="G872" s="23" t="s">
        <v>541</v>
      </c>
      <c r="H872" s="110">
        <f>H873</f>
        <v>18707.52</v>
      </c>
      <c r="I872" s="110">
        <f>I873</f>
        <v>18631.32</v>
      </c>
      <c r="J872" s="110">
        <f>J873</f>
        <v>18631.32</v>
      </c>
    </row>
    <row r="873" spans="1:10" ht="36">
      <c r="A873" s="17"/>
      <c r="B873" s="17"/>
      <c r="C873" s="17" t="s">
        <v>251</v>
      </c>
      <c r="D873" s="17" t="s">
        <v>250</v>
      </c>
      <c r="E873" s="9" t="s">
        <v>143</v>
      </c>
      <c r="F873" s="17"/>
      <c r="G873" s="23" t="s">
        <v>374</v>
      </c>
      <c r="H873" s="110">
        <f>H874+H879+H885</f>
        <v>18707.52</v>
      </c>
      <c r="I873" s="110">
        <f t="shared" ref="I873:J873" si="289">I874+I879+I885</f>
        <v>18631.32</v>
      </c>
      <c r="J873" s="110">
        <f t="shared" si="289"/>
        <v>18631.32</v>
      </c>
    </row>
    <row r="874" spans="1:10" ht="72">
      <c r="A874" s="17"/>
      <c r="B874" s="17"/>
      <c r="C874" s="17" t="s">
        <v>251</v>
      </c>
      <c r="D874" s="17" t="s">
        <v>250</v>
      </c>
      <c r="E874" s="9" t="s">
        <v>483</v>
      </c>
      <c r="F874" s="17"/>
      <c r="G874" s="23" t="s">
        <v>857</v>
      </c>
      <c r="H874" s="110">
        <f>H875</f>
        <v>5173.59</v>
      </c>
      <c r="I874" s="110">
        <f>I875</f>
        <v>5173.59</v>
      </c>
      <c r="J874" s="110">
        <f>J875</f>
        <v>5173.59</v>
      </c>
    </row>
    <row r="875" spans="1:10" ht="120">
      <c r="A875" s="17"/>
      <c r="B875" s="17"/>
      <c r="C875" s="17" t="s">
        <v>251</v>
      </c>
      <c r="D875" s="17" t="s">
        <v>250</v>
      </c>
      <c r="E875" s="9" t="s">
        <v>483</v>
      </c>
      <c r="F875" s="25" t="s">
        <v>543</v>
      </c>
      <c r="G875" s="132" t="s">
        <v>544</v>
      </c>
      <c r="H875" s="110">
        <f>H876+H877+H878</f>
        <v>5173.59</v>
      </c>
      <c r="I875" s="110">
        <f>I876+I877+I878</f>
        <v>5173.59</v>
      </c>
      <c r="J875" s="110">
        <f>J876+J877+J878</f>
        <v>5173.59</v>
      </c>
    </row>
    <row r="876" spans="1:10" ht="36">
      <c r="A876" s="17"/>
      <c r="B876" s="17"/>
      <c r="C876" s="17" t="s">
        <v>251</v>
      </c>
      <c r="D876" s="17" t="s">
        <v>250</v>
      </c>
      <c r="E876" s="9" t="s">
        <v>483</v>
      </c>
      <c r="F876" s="26" t="s">
        <v>545</v>
      </c>
      <c r="G876" s="136" t="s">
        <v>170</v>
      </c>
      <c r="H876" s="110">
        <v>2923.57</v>
      </c>
      <c r="I876" s="110">
        <v>2923.57</v>
      </c>
      <c r="J876" s="110">
        <v>2923.57</v>
      </c>
    </row>
    <row r="877" spans="1:10" ht="60">
      <c r="A877" s="17"/>
      <c r="B877" s="17"/>
      <c r="C877" s="17" t="s">
        <v>251</v>
      </c>
      <c r="D877" s="17" t="s">
        <v>250</v>
      </c>
      <c r="E877" s="9" t="s">
        <v>483</v>
      </c>
      <c r="F877" s="26" t="s">
        <v>546</v>
      </c>
      <c r="G877" s="136" t="s">
        <v>171</v>
      </c>
      <c r="H877" s="110">
        <v>1050</v>
      </c>
      <c r="I877" s="110">
        <v>1050</v>
      </c>
      <c r="J877" s="110">
        <v>1050</v>
      </c>
    </row>
    <row r="878" spans="1:10" ht="72">
      <c r="A878" s="17"/>
      <c r="B878" s="17"/>
      <c r="C878" s="17" t="s">
        <v>251</v>
      </c>
      <c r="D878" s="17" t="s">
        <v>250</v>
      </c>
      <c r="E878" s="9" t="s">
        <v>483</v>
      </c>
      <c r="F878" s="26">
        <v>129</v>
      </c>
      <c r="G878" s="136" t="s">
        <v>172</v>
      </c>
      <c r="H878" s="110">
        <v>1200.02</v>
      </c>
      <c r="I878" s="110">
        <v>1200.02</v>
      </c>
      <c r="J878" s="110">
        <v>1200.02</v>
      </c>
    </row>
    <row r="879" spans="1:10" ht="36">
      <c r="A879" s="17"/>
      <c r="B879" s="17"/>
      <c r="C879" s="17" t="s">
        <v>251</v>
      </c>
      <c r="D879" s="17" t="s">
        <v>250</v>
      </c>
      <c r="E879" s="9" t="s">
        <v>484</v>
      </c>
      <c r="F879" s="26"/>
      <c r="G879" s="139" t="s">
        <v>373</v>
      </c>
      <c r="H879" s="110">
        <f>H880+H883</f>
        <v>12905.73</v>
      </c>
      <c r="I879" s="110">
        <f t="shared" ref="I879:J879" si="290">I880+I883</f>
        <v>12829.529999999999</v>
      </c>
      <c r="J879" s="110">
        <f t="shared" si="290"/>
        <v>12829.529999999999</v>
      </c>
    </row>
    <row r="880" spans="1:10" ht="120">
      <c r="A880" s="17"/>
      <c r="B880" s="17"/>
      <c r="C880" s="17" t="s">
        <v>251</v>
      </c>
      <c r="D880" s="17" t="s">
        <v>250</v>
      </c>
      <c r="E880" s="9" t="s">
        <v>484</v>
      </c>
      <c r="F880" s="25" t="s">
        <v>543</v>
      </c>
      <c r="G880" s="132" t="s">
        <v>544</v>
      </c>
      <c r="H880" s="110">
        <f>H881+H882</f>
        <v>12829.529999999999</v>
      </c>
      <c r="I880" s="110">
        <f t="shared" ref="I880:J880" si="291">I881+I882</f>
        <v>12829.529999999999</v>
      </c>
      <c r="J880" s="110">
        <f t="shared" si="291"/>
        <v>12829.529999999999</v>
      </c>
    </row>
    <row r="881" spans="1:10" ht="24">
      <c r="A881" s="17"/>
      <c r="B881" s="17"/>
      <c r="C881" s="17" t="s">
        <v>251</v>
      </c>
      <c r="D881" s="17" t="s">
        <v>250</v>
      </c>
      <c r="E881" s="9" t="s">
        <v>484</v>
      </c>
      <c r="F881" s="26" t="s">
        <v>550</v>
      </c>
      <c r="G881" s="136" t="s">
        <v>644</v>
      </c>
      <c r="H881" s="110">
        <v>9853.7099999999991</v>
      </c>
      <c r="I881" s="110">
        <v>9853.7099999999991</v>
      </c>
      <c r="J881" s="110">
        <v>9853.7099999999991</v>
      </c>
    </row>
    <row r="882" spans="1:10" ht="60">
      <c r="A882" s="17"/>
      <c r="B882" s="17"/>
      <c r="C882" s="17" t="s">
        <v>251</v>
      </c>
      <c r="D882" s="17" t="s">
        <v>250</v>
      </c>
      <c r="E882" s="9" t="s">
        <v>484</v>
      </c>
      <c r="F882" s="26">
        <v>119</v>
      </c>
      <c r="G882" s="136" t="s">
        <v>651</v>
      </c>
      <c r="H882" s="110">
        <v>2975.82</v>
      </c>
      <c r="I882" s="110">
        <v>2975.82</v>
      </c>
      <c r="J882" s="110">
        <v>2975.82</v>
      </c>
    </row>
    <row r="883" spans="1:10" ht="48">
      <c r="A883" s="17"/>
      <c r="B883" s="17"/>
      <c r="C883" s="17" t="s">
        <v>251</v>
      </c>
      <c r="D883" s="17" t="s">
        <v>250</v>
      </c>
      <c r="E883" s="9" t="s">
        <v>484</v>
      </c>
      <c r="F883" s="25" t="s">
        <v>242</v>
      </c>
      <c r="G883" s="132" t="s">
        <v>654</v>
      </c>
      <c r="H883" s="110">
        <f>H884</f>
        <v>76.2</v>
      </c>
      <c r="I883" s="110">
        <f>I884</f>
        <v>0</v>
      </c>
      <c r="J883" s="110">
        <f>J884</f>
        <v>0</v>
      </c>
    </row>
    <row r="884" spans="1:10" ht="24">
      <c r="A884" s="17"/>
      <c r="B884" s="17"/>
      <c r="C884" s="17" t="s">
        <v>251</v>
      </c>
      <c r="D884" s="17" t="s">
        <v>250</v>
      </c>
      <c r="E884" s="9" t="s">
        <v>484</v>
      </c>
      <c r="F884" s="17" t="s">
        <v>244</v>
      </c>
      <c r="G884" s="23" t="s">
        <v>640</v>
      </c>
      <c r="H884" s="110">
        <v>76.2</v>
      </c>
      <c r="I884" s="110">
        <v>0</v>
      </c>
      <c r="J884" s="110">
        <v>0</v>
      </c>
    </row>
    <row r="885" spans="1:10" ht="36">
      <c r="A885" s="17"/>
      <c r="B885" s="17"/>
      <c r="C885" s="17" t="s">
        <v>251</v>
      </c>
      <c r="D885" s="17" t="s">
        <v>250</v>
      </c>
      <c r="E885" s="9" t="s">
        <v>485</v>
      </c>
      <c r="F885" s="17"/>
      <c r="G885" s="23" t="s">
        <v>215</v>
      </c>
      <c r="H885" s="110">
        <f t="shared" ref="H885:J886" si="292">H886</f>
        <v>628.20000000000005</v>
      </c>
      <c r="I885" s="110">
        <f t="shared" si="292"/>
        <v>628.20000000000005</v>
      </c>
      <c r="J885" s="110">
        <f t="shared" si="292"/>
        <v>628.20000000000005</v>
      </c>
    </row>
    <row r="886" spans="1:10" ht="48">
      <c r="A886" s="17"/>
      <c r="B886" s="17"/>
      <c r="C886" s="17" t="s">
        <v>251</v>
      </c>
      <c r="D886" s="17" t="s">
        <v>250</v>
      </c>
      <c r="E886" s="9" t="s">
        <v>485</v>
      </c>
      <c r="F886" s="25" t="s">
        <v>242</v>
      </c>
      <c r="G886" s="132" t="s">
        <v>654</v>
      </c>
      <c r="H886" s="110">
        <f t="shared" si="292"/>
        <v>628.20000000000005</v>
      </c>
      <c r="I886" s="110">
        <f t="shared" si="292"/>
        <v>628.20000000000005</v>
      </c>
      <c r="J886" s="110">
        <f t="shared" si="292"/>
        <v>628.20000000000005</v>
      </c>
    </row>
    <row r="887" spans="1:10" ht="24">
      <c r="A887" s="17"/>
      <c r="B887" s="17"/>
      <c r="C887" s="17" t="s">
        <v>251</v>
      </c>
      <c r="D887" s="17" t="s">
        <v>250</v>
      </c>
      <c r="E887" s="9" t="s">
        <v>485</v>
      </c>
      <c r="F887" s="17" t="s">
        <v>244</v>
      </c>
      <c r="G887" s="23" t="s">
        <v>640</v>
      </c>
      <c r="H887" s="110">
        <v>628.20000000000005</v>
      </c>
      <c r="I887" s="110">
        <v>628.20000000000005</v>
      </c>
      <c r="J887" s="110">
        <v>628.20000000000005</v>
      </c>
    </row>
    <row r="888" spans="1:10">
      <c r="A888" s="17"/>
      <c r="B888" s="19"/>
      <c r="C888" s="19">
        <v>10</v>
      </c>
      <c r="D888" s="19" t="s">
        <v>234</v>
      </c>
      <c r="E888" s="9"/>
      <c r="F888" s="17"/>
      <c r="G888" s="149" t="s">
        <v>304</v>
      </c>
      <c r="H888" s="120">
        <f>H889+H896</f>
        <v>22863.7</v>
      </c>
      <c r="I888" s="120">
        <f t="shared" ref="I888:J888" si="293">I889+I896</f>
        <v>19863.7</v>
      </c>
      <c r="J888" s="120">
        <f t="shared" si="293"/>
        <v>19863.7</v>
      </c>
    </row>
    <row r="889" spans="1:10" ht="24">
      <c r="A889" s="17"/>
      <c r="B889" s="19"/>
      <c r="C889" s="93" t="s">
        <v>305</v>
      </c>
      <c r="D889" s="93" t="s">
        <v>306</v>
      </c>
      <c r="E889" s="92"/>
      <c r="F889" s="93"/>
      <c r="G889" s="106" t="s">
        <v>307</v>
      </c>
      <c r="H889" s="121">
        <f t="shared" ref="H889:J894" si="294">H890</f>
        <v>3000</v>
      </c>
      <c r="I889" s="121">
        <f t="shared" si="294"/>
        <v>0</v>
      </c>
      <c r="J889" s="121">
        <f t="shared" si="294"/>
        <v>0</v>
      </c>
    </row>
    <row r="890" spans="1:10" ht="60">
      <c r="A890" s="17"/>
      <c r="B890" s="19"/>
      <c r="C890" s="17" t="s">
        <v>305</v>
      </c>
      <c r="D890" s="9" t="s">
        <v>306</v>
      </c>
      <c r="E890" s="9" t="s">
        <v>132</v>
      </c>
      <c r="F890" s="17"/>
      <c r="G890" s="175" t="s">
        <v>993</v>
      </c>
      <c r="H890" s="110">
        <f t="shared" si="294"/>
        <v>3000</v>
      </c>
      <c r="I890" s="110">
        <f t="shared" si="294"/>
        <v>0</v>
      </c>
      <c r="J890" s="110">
        <f t="shared" si="294"/>
        <v>0</v>
      </c>
    </row>
    <row r="891" spans="1:10" ht="24">
      <c r="A891" s="17"/>
      <c r="B891" s="19"/>
      <c r="C891" s="17" t="s">
        <v>305</v>
      </c>
      <c r="D891" s="9" t="s">
        <v>306</v>
      </c>
      <c r="E891" s="9" t="s">
        <v>142</v>
      </c>
      <c r="F891" s="17"/>
      <c r="G891" s="23" t="s">
        <v>541</v>
      </c>
      <c r="H891" s="110">
        <f t="shared" si="294"/>
        <v>3000</v>
      </c>
      <c r="I891" s="110">
        <f t="shared" si="294"/>
        <v>0</v>
      </c>
      <c r="J891" s="110">
        <f t="shared" si="294"/>
        <v>0</v>
      </c>
    </row>
    <row r="892" spans="1:10" ht="36">
      <c r="A892" s="17"/>
      <c r="B892" s="19"/>
      <c r="C892" s="17" t="s">
        <v>305</v>
      </c>
      <c r="D892" s="9" t="s">
        <v>306</v>
      </c>
      <c r="E892" s="9" t="s">
        <v>143</v>
      </c>
      <c r="F892" s="17"/>
      <c r="G892" s="23" t="s">
        <v>374</v>
      </c>
      <c r="H892" s="110">
        <f t="shared" si="294"/>
        <v>3000</v>
      </c>
      <c r="I892" s="110">
        <f t="shared" si="294"/>
        <v>0</v>
      </c>
      <c r="J892" s="110">
        <f t="shared" si="294"/>
        <v>0</v>
      </c>
    </row>
    <row r="893" spans="1:10" ht="84">
      <c r="A893" s="17"/>
      <c r="B893" s="19"/>
      <c r="C893" s="17" t="s">
        <v>305</v>
      </c>
      <c r="D893" s="9" t="s">
        <v>306</v>
      </c>
      <c r="E893" s="9" t="s">
        <v>361</v>
      </c>
      <c r="F893" s="17"/>
      <c r="G893" s="23" t="s">
        <v>112</v>
      </c>
      <c r="H893" s="110">
        <f t="shared" si="294"/>
        <v>3000</v>
      </c>
      <c r="I893" s="110">
        <f t="shared" si="294"/>
        <v>0</v>
      </c>
      <c r="J893" s="110">
        <f t="shared" si="294"/>
        <v>0</v>
      </c>
    </row>
    <row r="894" spans="1:10" ht="24">
      <c r="A894" s="17"/>
      <c r="B894" s="19"/>
      <c r="C894" s="17" t="s">
        <v>305</v>
      </c>
      <c r="D894" s="9" t="s">
        <v>306</v>
      </c>
      <c r="E894" s="9" t="s">
        <v>361</v>
      </c>
      <c r="F894" s="25" t="s">
        <v>551</v>
      </c>
      <c r="G894" s="132" t="s">
        <v>14</v>
      </c>
      <c r="H894" s="110">
        <f t="shared" si="294"/>
        <v>3000</v>
      </c>
      <c r="I894" s="110">
        <f t="shared" si="294"/>
        <v>0</v>
      </c>
      <c r="J894" s="110">
        <f t="shared" si="294"/>
        <v>0</v>
      </c>
    </row>
    <row r="895" spans="1:10" ht="60">
      <c r="A895" s="17"/>
      <c r="B895" s="19"/>
      <c r="C895" s="17" t="s">
        <v>305</v>
      </c>
      <c r="D895" s="9" t="s">
        <v>306</v>
      </c>
      <c r="E895" s="9" t="s">
        <v>361</v>
      </c>
      <c r="F895" s="17">
        <v>321</v>
      </c>
      <c r="G895" s="23" t="s">
        <v>131</v>
      </c>
      <c r="H895" s="110">
        <v>3000</v>
      </c>
      <c r="I895" s="110">
        <v>0</v>
      </c>
      <c r="J895" s="110">
        <v>0</v>
      </c>
    </row>
    <row r="896" spans="1:10">
      <c r="A896" s="17"/>
      <c r="B896" s="19"/>
      <c r="C896" s="93" t="s">
        <v>305</v>
      </c>
      <c r="D896" s="93" t="s">
        <v>233</v>
      </c>
      <c r="E896" s="104"/>
      <c r="F896" s="105"/>
      <c r="G896" s="150" t="s">
        <v>29</v>
      </c>
      <c r="H896" s="121">
        <f>H897</f>
        <v>19863.7</v>
      </c>
      <c r="I896" s="121">
        <f t="shared" ref="I896:J899" si="295">I897</f>
        <v>19863.7</v>
      </c>
      <c r="J896" s="121">
        <f t="shared" si="295"/>
        <v>19863.7</v>
      </c>
    </row>
    <row r="897" spans="1:10" ht="60">
      <c r="A897" s="17"/>
      <c r="B897" s="19"/>
      <c r="C897" s="17" t="s">
        <v>305</v>
      </c>
      <c r="D897" s="17" t="s">
        <v>233</v>
      </c>
      <c r="E897" s="102" t="s">
        <v>132</v>
      </c>
      <c r="F897" s="174"/>
      <c r="G897" s="175" t="s">
        <v>993</v>
      </c>
      <c r="H897" s="110">
        <f>H898</f>
        <v>19863.7</v>
      </c>
      <c r="I897" s="110">
        <f t="shared" si="295"/>
        <v>19863.7</v>
      </c>
      <c r="J897" s="110">
        <f t="shared" si="295"/>
        <v>19863.7</v>
      </c>
    </row>
    <row r="898" spans="1:10" ht="24">
      <c r="A898" s="17"/>
      <c r="B898" s="19"/>
      <c r="C898" s="17" t="s">
        <v>305</v>
      </c>
      <c r="D898" s="17" t="s">
        <v>233</v>
      </c>
      <c r="E898" s="9" t="s">
        <v>133</v>
      </c>
      <c r="F898" s="17"/>
      <c r="G898" s="23" t="s">
        <v>111</v>
      </c>
      <c r="H898" s="110">
        <f>H899</f>
        <v>19863.7</v>
      </c>
      <c r="I898" s="110">
        <f t="shared" si="295"/>
        <v>19863.7</v>
      </c>
      <c r="J898" s="110">
        <f t="shared" si="295"/>
        <v>19863.7</v>
      </c>
    </row>
    <row r="899" spans="1:10" ht="108">
      <c r="A899" s="17"/>
      <c r="B899" s="19"/>
      <c r="C899" s="17" t="s">
        <v>305</v>
      </c>
      <c r="D899" s="17" t="s">
        <v>233</v>
      </c>
      <c r="E899" s="9" t="s">
        <v>202</v>
      </c>
      <c r="F899" s="17"/>
      <c r="G899" s="23" t="s">
        <v>159</v>
      </c>
      <c r="H899" s="110">
        <f>H900</f>
        <v>19863.7</v>
      </c>
      <c r="I899" s="110">
        <f t="shared" si="295"/>
        <v>19863.7</v>
      </c>
      <c r="J899" s="110">
        <f t="shared" si="295"/>
        <v>19863.7</v>
      </c>
    </row>
    <row r="900" spans="1:10" ht="120">
      <c r="A900" s="17"/>
      <c r="B900" s="19"/>
      <c r="C900" s="17" t="s">
        <v>305</v>
      </c>
      <c r="D900" s="17" t="s">
        <v>233</v>
      </c>
      <c r="E900" s="9" t="s">
        <v>497</v>
      </c>
      <c r="F900" s="137"/>
      <c r="G900" s="138" t="s">
        <v>218</v>
      </c>
      <c r="H900" s="110">
        <f>H904+H901</f>
        <v>19863.7</v>
      </c>
      <c r="I900" s="110">
        <f>I904+I901</f>
        <v>19863.7</v>
      </c>
      <c r="J900" s="110">
        <f>J904+J901</f>
        <v>19863.7</v>
      </c>
    </row>
    <row r="901" spans="1:10" ht="48">
      <c r="A901" s="17"/>
      <c r="B901" s="19"/>
      <c r="C901" s="17" t="s">
        <v>305</v>
      </c>
      <c r="D901" s="17" t="s">
        <v>233</v>
      </c>
      <c r="E901" s="9" t="s">
        <v>497</v>
      </c>
      <c r="F901" s="25" t="s">
        <v>242</v>
      </c>
      <c r="G901" s="132" t="s">
        <v>654</v>
      </c>
      <c r="H901" s="110">
        <f>H902</f>
        <v>595.9</v>
      </c>
      <c r="I901" s="110">
        <f t="shared" ref="I901:J901" si="296">I902</f>
        <v>595.9</v>
      </c>
      <c r="J901" s="110">
        <f t="shared" si="296"/>
        <v>595.9</v>
      </c>
    </row>
    <row r="902" spans="1:10" ht="24">
      <c r="A902" s="17"/>
      <c r="B902" s="19"/>
      <c r="C902" s="17" t="s">
        <v>305</v>
      </c>
      <c r="D902" s="17" t="s">
        <v>233</v>
      </c>
      <c r="E902" s="9" t="s">
        <v>497</v>
      </c>
      <c r="F902" s="17" t="s">
        <v>244</v>
      </c>
      <c r="G902" s="23" t="s">
        <v>640</v>
      </c>
      <c r="H902" s="110">
        <v>595.9</v>
      </c>
      <c r="I902" s="110">
        <v>595.9</v>
      </c>
      <c r="J902" s="110">
        <v>595.9</v>
      </c>
    </row>
    <row r="903" spans="1:10" ht="24">
      <c r="A903" s="17"/>
      <c r="B903" s="19"/>
      <c r="C903" s="17" t="s">
        <v>305</v>
      </c>
      <c r="D903" s="17" t="s">
        <v>233</v>
      </c>
      <c r="E903" s="9" t="s">
        <v>497</v>
      </c>
      <c r="F903" s="25" t="s">
        <v>551</v>
      </c>
      <c r="G903" s="132" t="s">
        <v>14</v>
      </c>
      <c r="H903" s="110">
        <f>H904</f>
        <v>19267.8</v>
      </c>
      <c r="I903" s="110">
        <f t="shared" ref="I903:J903" si="297">I904</f>
        <v>19267.8</v>
      </c>
      <c r="J903" s="110">
        <f t="shared" si="297"/>
        <v>19267.8</v>
      </c>
    </row>
    <row r="904" spans="1:10" ht="60">
      <c r="A904" s="17"/>
      <c r="B904" s="19"/>
      <c r="C904" s="17" t="s">
        <v>305</v>
      </c>
      <c r="D904" s="17" t="s">
        <v>233</v>
      </c>
      <c r="E904" s="9" t="s">
        <v>497</v>
      </c>
      <c r="F904" s="17">
        <v>321</v>
      </c>
      <c r="G904" s="23" t="s">
        <v>131</v>
      </c>
      <c r="H904" s="110">
        <v>19267.8</v>
      </c>
      <c r="I904" s="110">
        <v>19267.8</v>
      </c>
      <c r="J904" s="110">
        <v>19267.8</v>
      </c>
    </row>
    <row r="905" spans="1:10" ht="24">
      <c r="A905" s="17"/>
      <c r="B905" s="19"/>
      <c r="C905" s="19">
        <v>11</v>
      </c>
      <c r="D905" s="19" t="s">
        <v>234</v>
      </c>
      <c r="E905" s="20"/>
      <c r="F905" s="19"/>
      <c r="G905" s="149" t="s">
        <v>309</v>
      </c>
      <c r="H905" s="120">
        <f>H913+H906</f>
        <v>4966.4430000000002</v>
      </c>
      <c r="I905" s="120">
        <f>I913+I906</f>
        <v>4879.05</v>
      </c>
      <c r="J905" s="120">
        <f>J913+J906</f>
        <v>4879.05</v>
      </c>
    </row>
    <row r="906" spans="1:10">
      <c r="A906" s="17"/>
      <c r="B906" s="19"/>
      <c r="C906" s="93" t="s">
        <v>308</v>
      </c>
      <c r="D906" s="93" t="s">
        <v>280</v>
      </c>
      <c r="E906" s="92"/>
      <c r="F906" s="93"/>
      <c r="G906" s="106" t="s">
        <v>310</v>
      </c>
      <c r="H906" s="121">
        <f t="shared" ref="H906:J911" si="298">H907</f>
        <v>2090.75</v>
      </c>
      <c r="I906" s="121">
        <f t="shared" si="298"/>
        <v>2090.75</v>
      </c>
      <c r="J906" s="121">
        <f t="shared" si="298"/>
        <v>2090.75</v>
      </c>
    </row>
    <row r="907" spans="1:10" ht="60">
      <c r="A907" s="17"/>
      <c r="B907" s="19"/>
      <c r="C907" s="174" t="s">
        <v>308</v>
      </c>
      <c r="D907" s="174" t="s">
        <v>280</v>
      </c>
      <c r="E907" s="102" t="s">
        <v>405</v>
      </c>
      <c r="F907" s="174"/>
      <c r="G907" s="175" t="s">
        <v>981</v>
      </c>
      <c r="H907" s="176">
        <f t="shared" si="298"/>
        <v>2090.75</v>
      </c>
      <c r="I907" s="176">
        <f t="shared" si="298"/>
        <v>2090.75</v>
      </c>
      <c r="J907" s="176">
        <f t="shared" si="298"/>
        <v>2090.75</v>
      </c>
    </row>
    <row r="908" spans="1:10" ht="60">
      <c r="A908" s="17"/>
      <c r="B908" s="19"/>
      <c r="C908" s="17" t="s">
        <v>308</v>
      </c>
      <c r="D908" s="17" t="s">
        <v>280</v>
      </c>
      <c r="E908" s="9" t="s">
        <v>408</v>
      </c>
      <c r="F908" s="17"/>
      <c r="G908" s="23" t="s">
        <v>685</v>
      </c>
      <c r="H908" s="110">
        <f t="shared" si="298"/>
        <v>2090.75</v>
      </c>
      <c r="I908" s="110">
        <f t="shared" si="298"/>
        <v>2090.75</v>
      </c>
      <c r="J908" s="110">
        <f t="shared" si="298"/>
        <v>2090.75</v>
      </c>
    </row>
    <row r="909" spans="1:10" ht="60">
      <c r="A909" s="17"/>
      <c r="B909" s="19"/>
      <c r="C909" s="17" t="s">
        <v>308</v>
      </c>
      <c r="D909" s="17" t="s">
        <v>280</v>
      </c>
      <c r="E909" s="9" t="s">
        <v>520</v>
      </c>
      <c r="F909" s="17"/>
      <c r="G909" s="23" t="s">
        <v>116</v>
      </c>
      <c r="H909" s="110">
        <f t="shared" si="298"/>
        <v>2090.75</v>
      </c>
      <c r="I909" s="110">
        <f t="shared" si="298"/>
        <v>2090.75</v>
      </c>
      <c r="J909" s="110">
        <f t="shared" si="298"/>
        <v>2090.75</v>
      </c>
    </row>
    <row r="910" spans="1:10" ht="72">
      <c r="A910" s="17"/>
      <c r="B910" s="19"/>
      <c r="C910" s="17" t="s">
        <v>308</v>
      </c>
      <c r="D910" s="17" t="s">
        <v>280</v>
      </c>
      <c r="E910" s="9" t="s">
        <v>501</v>
      </c>
      <c r="F910" s="17"/>
      <c r="G910" s="23" t="s">
        <v>1048</v>
      </c>
      <c r="H910" s="110">
        <f t="shared" si="298"/>
        <v>2090.75</v>
      </c>
      <c r="I910" s="110">
        <f t="shared" si="298"/>
        <v>2090.75</v>
      </c>
      <c r="J910" s="110">
        <f t="shared" si="298"/>
        <v>2090.75</v>
      </c>
    </row>
    <row r="911" spans="1:10" ht="60">
      <c r="A911" s="17"/>
      <c r="B911" s="19"/>
      <c r="C911" s="17" t="s">
        <v>308</v>
      </c>
      <c r="D911" s="17" t="s">
        <v>280</v>
      </c>
      <c r="E911" s="9" t="s">
        <v>501</v>
      </c>
      <c r="F911" s="28" t="s">
        <v>282</v>
      </c>
      <c r="G911" s="132" t="s">
        <v>641</v>
      </c>
      <c r="H911" s="110">
        <f t="shared" si="298"/>
        <v>2090.75</v>
      </c>
      <c r="I911" s="110">
        <f t="shared" si="298"/>
        <v>2090.75</v>
      </c>
      <c r="J911" s="110">
        <f t="shared" si="298"/>
        <v>2090.75</v>
      </c>
    </row>
    <row r="912" spans="1:10" ht="24">
      <c r="A912" s="17"/>
      <c r="B912" s="19"/>
      <c r="C912" s="17" t="s">
        <v>308</v>
      </c>
      <c r="D912" s="17" t="s">
        <v>280</v>
      </c>
      <c r="E912" s="9" t="s">
        <v>501</v>
      </c>
      <c r="F912" s="17">
        <v>612</v>
      </c>
      <c r="G912" s="23" t="s">
        <v>530</v>
      </c>
      <c r="H912" s="110">
        <v>2090.75</v>
      </c>
      <c r="I912" s="110">
        <v>2090.75</v>
      </c>
      <c r="J912" s="110">
        <v>2090.75</v>
      </c>
    </row>
    <row r="913" spans="1:10" ht="24">
      <c r="A913" s="17"/>
      <c r="B913" s="19"/>
      <c r="C913" s="92">
        <v>11</v>
      </c>
      <c r="D913" s="92" t="s">
        <v>306</v>
      </c>
      <c r="E913" s="92"/>
      <c r="F913" s="93"/>
      <c r="G913" s="106" t="s">
        <v>652</v>
      </c>
      <c r="H913" s="121">
        <f>H914+H920</f>
        <v>2875.6930000000002</v>
      </c>
      <c r="I913" s="121">
        <f>I914+I920</f>
        <v>2788.3</v>
      </c>
      <c r="J913" s="121">
        <f>J914+J920</f>
        <v>2788.3</v>
      </c>
    </row>
    <row r="914" spans="1:10" ht="60">
      <c r="A914" s="17"/>
      <c r="B914" s="19"/>
      <c r="C914" s="9" t="s">
        <v>308</v>
      </c>
      <c r="D914" s="9" t="s">
        <v>306</v>
      </c>
      <c r="E914" s="9" t="s">
        <v>132</v>
      </c>
      <c r="F914" s="17"/>
      <c r="G914" s="175" t="s">
        <v>993</v>
      </c>
      <c r="H914" s="176">
        <f t="shared" ref="H914:J918" si="299">H915</f>
        <v>2788.3</v>
      </c>
      <c r="I914" s="176">
        <f t="shared" si="299"/>
        <v>2788.3</v>
      </c>
      <c r="J914" s="176">
        <f t="shared" si="299"/>
        <v>2788.3</v>
      </c>
    </row>
    <row r="915" spans="1:10" ht="36">
      <c r="A915" s="17"/>
      <c r="B915" s="19"/>
      <c r="C915" s="9" t="s">
        <v>308</v>
      </c>
      <c r="D915" s="9" t="s">
        <v>306</v>
      </c>
      <c r="E915" s="9" t="s">
        <v>138</v>
      </c>
      <c r="F915" s="17"/>
      <c r="G915" s="23" t="s">
        <v>168</v>
      </c>
      <c r="H915" s="110">
        <f t="shared" si="299"/>
        <v>2788.3</v>
      </c>
      <c r="I915" s="110">
        <f t="shared" si="299"/>
        <v>2788.3</v>
      </c>
      <c r="J915" s="110">
        <f t="shared" si="299"/>
        <v>2788.3</v>
      </c>
    </row>
    <row r="916" spans="1:10" ht="108">
      <c r="A916" s="17"/>
      <c r="B916" s="19"/>
      <c r="C916" s="9" t="s">
        <v>308</v>
      </c>
      <c r="D916" s="9" t="s">
        <v>306</v>
      </c>
      <c r="E916" s="9" t="s">
        <v>139</v>
      </c>
      <c r="F916" s="17"/>
      <c r="G916" s="23" t="s">
        <v>145</v>
      </c>
      <c r="H916" s="110">
        <f t="shared" si="299"/>
        <v>2788.3</v>
      </c>
      <c r="I916" s="110">
        <f t="shared" si="299"/>
        <v>2788.3</v>
      </c>
      <c r="J916" s="110">
        <f t="shared" si="299"/>
        <v>2788.3</v>
      </c>
    </row>
    <row r="917" spans="1:10" ht="72">
      <c r="A917" s="17"/>
      <c r="B917" s="19"/>
      <c r="C917" s="9">
        <v>11</v>
      </c>
      <c r="D917" s="9" t="s">
        <v>306</v>
      </c>
      <c r="E917" s="9" t="s">
        <v>688</v>
      </c>
      <c r="F917" s="17"/>
      <c r="G917" s="142" t="s">
        <v>934</v>
      </c>
      <c r="H917" s="110">
        <f t="shared" si="299"/>
        <v>2788.3</v>
      </c>
      <c r="I917" s="110">
        <f t="shared" si="299"/>
        <v>2788.3</v>
      </c>
      <c r="J917" s="110">
        <f t="shared" si="299"/>
        <v>2788.3</v>
      </c>
    </row>
    <row r="918" spans="1:10" ht="60">
      <c r="A918" s="17"/>
      <c r="B918" s="19"/>
      <c r="C918" s="9">
        <v>11</v>
      </c>
      <c r="D918" s="9" t="s">
        <v>306</v>
      </c>
      <c r="E918" s="9" t="s">
        <v>688</v>
      </c>
      <c r="F918" s="28" t="s">
        <v>282</v>
      </c>
      <c r="G918" s="132" t="s">
        <v>641</v>
      </c>
      <c r="H918" s="110">
        <f>H919</f>
        <v>2788.3</v>
      </c>
      <c r="I918" s="110">
        <f t="shared" si="299"/>
        <v>2788.3</v>
      </c>
      <c r="J918" s="110">
        <f t="shared" si="299"/>
        <v>2788.3</v>
      </c>
    </row>
    <row r="919" spans="1:10" ht="108">
      <c r="A919" s="17"/>
      <c r="B919" s="19"/>
      <c r="C919" s="9">
        <v>11</v>
      </c>
      <c r="D919" s="9" t="s">
        <v>306</v>
      </c>
      <c r="E919" s="9" t="s">
        <v>688</v>
      </c>
      <c r="F919" s="17" t="s">
        <v>383</v>
      </c>
      <c r="G919" s="23" t="s">
        <v>621</v>
      </c>
      <c r="H919" s="110">
        <v>2788.3</v>
      </c>
      <c r="I919" s="110">
        <v>2788.3</v>
      </c>
      <c r="J919" s="110">
        <v>2788.3</v>
      </c>
    </row>
    <row r="920" spans="1:10" ht="60">
      <c r="A920" s="17"/>
      <c r="B920" s="19"/>
      <c r="C920" s="102">
        <v>11</v>
      </c>
      <c r="D920" s="102" t="s">
        <v>306</v>
      </c>
      <c r="E920" s="102" t="s">
        <v>405</v>
      </c>
      <c r="F920" s="174"/>
      <c r="G920" s="175" t="s">
        <v>981</v>
      </c>
      <c r="H920" s="176">
        <f t="shared" ref="H920:J924" si="300">H921</f>
        <v>87.393000000000001</v>
      </c>
      <c r="I920" s="176">
        <f t="shared" si="300"/>
        <v>0</v>
      </c>
      <c r="J920" s="176">
        <f t="shared" si="300"/>
        <v>0</v>
      </c>
    </row>
    <row r="921" spans="1:10" ht="60">
      <c r="A921" s="17"/>
      <c r="B921" s="19"/>
      <c r="C921" s="9">
        <v>11</v>
      </c>
      <c r="D921" s="9" t="s">
        <v>306</v>
      </c>
      <c r="E921" s="9" t="s">
        <v>408</v>
      </c>
      <c r="F921" s="17"/>
      <c r="G921" s="23" t="s">
        <v>685</v>
      </c>
      <c r="H921" s="110">
        <f t="shared" si="300"/>
        <v>87.393000000000001</v>
      </c>
      <c r="I921" s="110">
        <f t="shared" si="300"/>
        <v>0</v>
      </c>
      <c r="J921" s="110">
        <f t="shared" si="300"/>
        <v>0</v>
      </c>
    </row>
    <row r="922" spans="1:10" ht="36">
      <c r="A922" s="17"/>
      <c r="B922" s="19"/>
      <c r="C922" s="9">
        <v>11</v>
      </c>
      <c r="D922" s="9" t="s">
        <v>306</v>
      </c>
      <c r="E922" s="9" t="s">
        <v>1006</v>
      </c>
      <c r="F922" s="17"/>
      <c r="G922" s="23" t="s">
        <v>838</v>
      </c>
      <c r="H922" s="110">
        <f>H923</f>
        <v>87.393000000000001</v>
      </c>
      <c r="I922" s="110">
        <f t="shared" si="300"/>
        <v>0</v>
      </c>
      <c r="J922" s="110">
        <f t="shared" si="300"/>
        <v>0</v>
      </c>
    </row>
    <row r="923" spans="1:10" ht="120">
      <c r="A923" s="17"/>
      <c r="B923" s="19"/>
      <c r="C923" s="9">
        <v>11</v>
      </c>
      <c r="D923" s="9" t="s">
        <v>306</v>
      </c>
      <c r="E923" s="9" t="s">
        <v>1007</v>
      </c>
      <c r="F923" s="17"/>
      <c r="G923" s="142" t="s">
        <v>698</v>
      </c>
      <c r="H923" s="110">
        <f t="shared" si="300"/>
        <v>87.393000000000001</v>
      </c>
      <c r="I923" s="110">
        <f t="shared" si="300"/>
        <v>0</v>
      </c>
      <c r="J923" s="110">
        <f t="shared" si="300"/>
        <v>0</v>
      </c>
    </row>
    <row r="924" spans="1:10" ht="60">
      <c r="A924" s="17"/>
      <c r="B924" s="19"/>
      <c r="C924" s="9">
        <v>11</v>
      </c>
      <c r="D924" s="9" t="s">
        <v>306</v>
      </c>
      <c r="E924" s="9" t="s">
        <v>1007</v>
      </c>
      <c r="F924" s="25" t="s">
        <v>282</v>
      </c>
      <c r="G924" s="132" t="s">
        <v>641</v>
      </c>
      <c r="H924" s="110">
        <f t="shared" si="300"/>
        <v>87.393000000000001</v>
      </c>
      <c r="I924" s="110">
        <f t="shared" si="300"/>
        <v>0</v>
      </c>
      <c r="J924" s="110">
        <f t="shared" si="300"/>
        <v>0</v>
      </c>
    </row>
    <row r="925" spans="1:10" ht="24">
      <c r="A925" s="17"/>
      <c r="B925" s="19"/>
      <c r="C925" s="9">
        <v>11</v>
      </c>
      <c r="D925" s="9" t="s">
        <v>306</v>
      </c>
      <c r="E925" s="9" t="s">
        <v>1007</v>
      </c>
      <c r="F925" s="17">
        <v>612</v>
      </c>
      <c r="G925" s="23" t="s">
        <v>530</v>
      </c>
      <c r="H925" s="110">
        <v>87.393000000000001</v>
      </c>
      <c r="I925" s="110">
        <v>0</v>
      </c>
      <c r="J925" s="110">
        <v>0</v>
      </c>
    </row>
    <row r="926" spans="1:10" ht="24">
      <c r="A926" s="19">
        <v>6</v>
      </c>
      <c r="B926" s="19">
        <v>736</v>
      </c>
      <c r="C926" s="19"/>
      <c r="D926" s="19"/>
      <c r="E926" s="20"/>
      <c r="F926" s="19"/>
      <c r="G926" s="149" t="s">
        <v>1060</v>
      </c>
      <c r="H926" s="120">
        <f>H928</f>
        <v>4667.951</v>
      </c>
      <c r="I926" s="120">
        <f>I928</f>
        <v>4455.9390000000003</v>
      </c>
      <c r="J926" s="120">
        <f>J928</f>
        <v>4455.9390000000003</v>
      </c>
    </row>
    <row r="927" spans="1:10" ht="24">
      <c r="A927" s="17"/>
      <c r="B927" s="19"/>
      <c r="C927" s="19" t="s">
        <v>240</v>
      </c>
      <c r="D927" s="19" t="s">
        <v>234</v>
      </c>
      <c r="E927" s="20"/>
      <c r="F927" s="19"/>
      <c r="G927" s="149" t="s">
        <v>21</v>
      </c>
      <c r="H927" s="120">
        <f>H928</f>
        <v>4667.951</v>
      </c>
      <c r="I927" s="120">
        <f t="shared" ref="I927:J929" si="301">I928</f>
        <v>4455.9390000000003</v>
      </c>
      <c r="J927" s="120">
        <f t="shared" si="301"/>
        <v>4455.9390000000003</v>
      </c>
    </row>
    <row r="928" spans="1:10" ht="84">
      <c r="A928" s="17"/>
      <c r="B928" s="19"/>
      <c r="C928" s="93" t="s">
        <v>240</v>
      </c>
      <c r="D928" s="93" t="s">
        <v>22</v>
      </c>
      <c r="E928" s="92"/>
      <c r="F928" s="93"/>
      <c r="G928" s="106" t="s">
        <v>33</v>
      </c>
      <c r="H928" s="121">
        <f>H929</f>
        <v>4667.951</v>
      </c>
      <c r="I928" s="121">
        <f t="shared" si="301"/>
        <v>4455.9390000000003</v>
      </c>
      <c r="J928" s="121">
        <f t="shared" si="301"/>
        <v>4455.9390000000003</v>
      </c>
    </row>
    <row r="929" spans="1:10" ht="24">
      <c r="A929" s="17"/>
      <c r="B929" s="19"/>
      <c r="C929" s="17" t="s">
        <v>240</v>
      </c>
      <c r="D929" s="17" t="s">
        <v>22</v>
      </c>
      <c r="E929" s="9" t="s">
        <v>124</v>
      </c>
      <c r="F929" s="17"/>
      <c r="G929" s="23" t="s">
        <v>66</v>
      </c>
      <c r="H929" s="110">
        <f>H930</f>
        <v>4667.951</v>
      </c>
      <c r="I929" s="110">
        <f t="shared" si="301"/>
        <v>4455.9390000000003</v>
      </c>
      <c r="J929" s="110">
        <f t="shared" si="301"/>
        <v>4455.9390000000003</v>
      </c>
    </row>
    <row r="930" spans="1:10" ht="60">
      <c r="A930" s="17"/>
      <c r="B930" s="19"/>
      <c r="C930" s="17" t="s">
        <v>240</v>
      </c>
      <c r="D930" s="17" t="s">
        <v>22</v>
      </c>
      <c r="E930" s="9" t="s">
        <v>123</v>
      </c>
      <c r="F930" s="17"/>
      <c r="G930" s="23" t="s">
        <v>63</v>
      </c>
      <c r="H930" s="110">
        <f>H931+H938</f>
        <v>4667.951</v>
      </c>
      <c r="I930" s="110">
        <f>I931+I938</f>
        <v>4455.9390000000003</v>
      </c>
      <c r="J930" s="110">
        <f>J931+J938</f>
        <v>4455.9390000000003</v>
      </c>
    </row>
    <row r="931" spans="1:10" ht="48">
      <c r="A931" s="17"/>
      <c r="B931" s="19"/>
      <c r="C931" s="17" t="s">
        <v>240</v>
      </c>
      <c r="D931" s="17" t="s">
        <v>22</v>
      </c>
      <c r="E931" s="29" t="s">
        <v>1018</v>
      </c>
      <c r="F931" s="17"/>
      <c r="G931" s="23" t="s">
        <v>1017</v>
      </c>
      <c r="H931" s="110">
        <f>H932+H936</f>
        <v>1492.153</v>
      </c>
      <c r="I931" s="110">
        <f>I932+I936</f>
        <v>1492.153</v>
      </c>
      <c r="J931" s="110">
        <f>J932+J936</f>
        <v>1492.153</v>
      </c>
    </row>
    <row r="932" spans="1:10" ht="120">
      <c r="A932" s="17"/>
      <c r="B932" s="19"/>
      <c r="C932" s="17" t="s">
        <v>240</v>
      </c>
      <c r="D932" s="17" t="s">
        <v>22</v>
      </c>
      <c r="E932" s="29" t="s">
        <v>1018</v>
      </c>
      <c r="F932" s="25" t="s">
        <v>543</v>
      </c>
      <c r="G932" s="132" t="s">
        <v>544</v>
      </c>
      <c r="H932" s="110">
        <f>H933+H934+H935</f>
        <v>1437.0530000000001</v>
      </c>
      <c r="I932" s="110">
        <f>I933+I934+I935</f>
        <v>1437.0530000000001</v>
      </c>
      <c r="J932" s="110">
        <f>J933+J934+J935</f>
        <v>1437.0530000000001</v>
      </c>
    </row>
    <row r="933" spans="1:10" ht="36">
      <c r="A933" s="17"/>
      <c r="B933" s="19"/>
      <c r="C933" s="17" t="s">
        <v>240</v>
      </c>
      <c r="D933" s="17" t="s">
        <v>22</v>
      </c>
      <c r="E933" s="29" t="s">
        <v>1018</v>
      </c>
      <c r="F933" s="26" t="s">
        <v>545</v>
      </c>
      <c r="G933" s="136" t="s">
        <v>170</v>
      </c>
      <c r="H933" s="110">
        <v>952.72799999999995</v>
      </c>
      <c r="I933" s="110">
        <v>952.72799999999995</v>
      </c>
      <c r="J933" s="110">
        <v>952.72799999999995</v>
      </c>
    </row>
    <row r="934" spans="1:10" ht="60">
      <c r="A934" s="17"/>
      <c r="B934" s="19"/>
      <c r="C934" s="17" t="s">
        <v>240</v>
      </c>
      <c r="D934" s="17" t="s">
        <v>22</v>
      </c>
      <c r="E934" s="29" t="s">
        <v>1018</v>
      </c>
      <c r="F934" s="26" t="s">
        <v>546</v>
      </c>
      <c r="G934" s="136" t="s">
        <v>171</v>
      </c>
      <c r="H934" s="110">
        <v>151</v>
      </c>
      <c r="I934" s="110">
        <v>151</v>
      </c>
      <c r="J934" s="110">
        <v>151</v>
      </c>
    </row>
    <row r="935" spans="1:10" ht="72">
      <c r="A935" s="17"/>
      <c r="B935" s="19"/>
      <c r="C935" s="17" t="s">
        <v>240</v>
      </c>
      <c r="D935" s="17" t="s">
        <v>22</v>
      </c>
      <c r="E935" s="29" t="s">
        <v>1018</v>
      </c>
      <c r="F935" s="26">
        <v>129</v>
      </c>
      <c r="G935" s="136" t="s">
        <v>172</v>
      </c>
      <c r="H935" s="110">
        <v>333.32499999999999</v>
      </c>
      <c r="I935" s="110">
        <v>333.32499999999999</v>
      </c>
      <c r="J935" s="110">
        <v>333.32499999999999</v>
      </c>
    </row>
    <row r="936" spans="1:10" ht="48">
      <c r="A936" s="17"/>
      <c r="B936" s="19"/>
      <c r="C936" s="17" t="s">
        <v>240</v>
      </c>
      <c r="D936" s="17" t="s">
        <v>22</v>
      </c>
      <c r="E936" s="29" t="s">
        <v>1018</v>
      </c>
      <c r="F936" s="25" t="s">
        <v>242</v>
      </c>
      <c r="G936" s="132" t="s">
        <v>654</v>
      </c>
      <c r="H936" s="110">
        <f>H937</f>
        <v>55.1</v>
      </c>
      <c r="I936" s="110">
        <f>I937</f>
        <v>55.1</v>
      </c>
      <c r="J936" s="110">
        <f>J937</f>
        <v>55.1</v>
      </c>
    </row>
    <row r="937" spans="1:10" ht="24">
      <c r="A937" s="21"/>
      <c r="B937" s="76"/>
      <c r="C937" s="21" t="s">
        <v>240</v>
      </c>
      <c r="D937" s="21" t="s">
        <v>22</v>
      </c>
      <c r="E937" s="29" t="s">
        <v>1018</v>
      </c>
      <c r="F937" s="21" t="s">
        <v>244</v>
      </c>
      <c r="G937" s="144" t="s">
        <v>640</v>
      </c>
      <c r="H937" s="124">
        <v>55.1</v>
      </c>
      <c r="I937" s="124">
        <v>55.1</v>
      </c>
      <c r="J937" s="124">
        <v>55.1</v>
      </c>
    </row>
    <row r="938" spans="1:10" ht="60">
      <c r="A938" s="17"/>
      <c r="B938" s="19"/>
      <c r="C938" s="17" t="s">
        <v>240</v>
      </c>
      <c r="D938" s="17" t="s">
        <v>22</v>
      </c>
      <c r="E938" s="29" t="s">
        <v>771</v>
      </c>
      <c r="F938" s="17"/>
      <c r="G938" s="23" t="s">
        <v>1019</v>
      </c>
      <c r="H938" s="110">
        <f>H939</f>
        <v>3175.7979999999998</v>
      </c>
      <c r="I938" s="110">
        <f>I939</f>
        <v>2963.7860000000001</v>
      </c>
      <c r="J938" s="110">
        <f>J939</f>
        <v>2963.7860000000001</v>
      </c>
    </row>
    <row r="939" spans="1:10" ht="120">
      <c r="A939" s="17"/>
      <c r="B939" s="19"/>
      <c r="C939" s="17" t="s">
        <v>240</v>
      </c>
      <c r="D939" s="17" t="s">
        <v>22</v>
      </c>
      <c r="E939" s="29" t="s">
        <v>771</v>
      </c>
      <c r="F939" s="25" t="s">
        <v>543</v>
      </c>
      <c r="G939" s="132" t="s">
        <v>544</v>
      </c>
      <c r="H939" s="110">
        <f>H940+H941+H942</f>
        <v>3175.7979999999998</v>
      </c>
      <c r="I939" s="110">
        <f>I940+I941+I942</f>
        <v>2963.7860000000001</v>
      </c>
      <c r="J939" s="110">
        <f>J940+J941+J942</f>
        <v>2963.7860000000001</v>
      </c>
    </row>
    <row r="940" spans="1:10" ht="36">
      <c r="A940" s="17"/>
      <c r="B940" s="19"/>
      <c r="C940" s="17" t="s">
        <v>240</v>
      </c>
      <c r="D940" s="17" t="s">
        <v>22</v>
      </c>
      <c r="E940" s="29" t="s">
        <v>771</v>
      </c>
      <c r="F940" s="26" t="s">
        <v>545</v>
      </c>
      <c r="G940" s="136" t="s">
        <v>170</v>
      </c>
      <c r="H940" s="110">
        <v>1990.1690000000001</v>
      </c>
      <c r="I940" s="110">
        <v>1827.3330000000001</v>
      </c>
      <c r="J940" s="110">
        <v>1827.3330000000001</v>
      </c>
    </row>
    <row r="941" spans="1:10" ht="60">
      <c r="A941" s="17"/>
      <c r="B941" s="19"/>
      <c r="C941" s="17" t="s">
        <v>240</v>
      </c>
      <c r="D941" s="17" t="s">
        <v>22</v>
      </c>
      <c r="E941" s="29" t="s">
        <v>771</v>
      </c>
      <c r="F941" s="26" t="s">
        <v>546</v>
      </c>
      <c r="G941" s="136" t="s">
        <v>171</v>
      </c>
      <c r="H941" s="110">
        <v>449</v>
      </c>
      <c r="I941" s="110">
        <v>449</v>
      </c>
      <c r="J941" s="110">
        <v>449</v>
      </c>
    </row>
    <row r="942" spans="1:10" ht="72">
      <c r="A942" s="17"/>
      <c r="B942" s="19"/>
      <c r="C942" s="17" t="s">
        <v>240</v>
      </c>
      <c r="D942" s="17" t="s">
        <v>22</v>
      </c>
      <c r="E942" s="29" t="s">
        <v>771</v>
      </c>
      <c r="F942" s="26">
        <v>129</v>
      </c>
      <c r="G942" s="136" t="s">
        <v>172</v>
      </c>
      <c r="H942" s="110">
        <v>736.62900000000002</v>
      </c>
      <c r="I942" s="110">
        <v>687.45299999999997</v>
      </c>
      <c r="J942" s="110">
        <v>687.45299999999997</v>
      </c>
    </row>
    <row r="943" spans="1:10">
      <c r="A943" s="17"/>
      <c r="B943" s="19"/>
      <c r="C943" s="17"/>
      <c r="D943" s="17"/>
      <c r="E943" s="9"/>
      <c r="F943" s="17"/>
      <c r="G943" s="149" t="s">
        <v>15</v>
      </c>
      <c r="H943" s="120">
        <f>H926+H734+H706+H647+H632+H12</f>
        <v>2823166.6419999991</v>
      </c>
      <c r="I943" s="120">
        <f>I926+I734+I706+I647+I632+I12</f>
        <v>2542834.6399999997</v>
      </c>
      <c r="J943" s="120">
        <f>J926+J734+J706+J647+J632+J12</f>
        <v>2587875.54</v>
      </c>
    </row>
    <row r="944" spans="1:10">
      <c r="A944" s="224"/>
      <c r="B944" s="224"/>
      <c r="C944" s="204"/>
      <c r="D944" s="204"/>
      <c r="E944" s="204"/>
      <c r="F944" s="204"/>
      <c r="H944" s="207"/>
      <c r="I944" s="207"/>
      <c r="J944" s="207"/>
    </row>
    <row r="945" spans="1:10">
      <c r="A945" s="224"/>
      <c r="B945" s="224"/>
      <c r="C945" s="204"/>
      <c r="D945" s="204"/>
      <c r="E945" s="204"/>
      <c r="F945" s="204"/>
      <c r="G945" s="145"/>
      <c r="H945" s="205"/>
      <c r="I945" s="205"/>
      <c r="J945" s="205"/>
    </row>
    <row r="946" spans="1:10">
      <c r="A946" s="224"/>
      <c r="B946" s="224"/>
      <c r="C946" s="204"/>
      <c r="D946" s="204"/>
      <c r="E946" s="204"/>
      <c r="F946" s="204"/>
      <c r="G946" s="152"/>
      <c r="H946" s="207"/>
      <c r="I946" s="207"/>
      <c r="J946" s="207"/>
    </row>
    <row r="947" spans="1:10">
      <c r="A947" s="224"/>
      <c r="B947" s="224"/>
      <c r="C947" s="204"/>
      <c r="D947" s="204"/>
      <c r="E947" s="204"/>
      <c r="F947" s="204"/>
      <c r="H947" s="153"/>
      <c r="I947" s="153"/>
      <c r="J947" s="153"/>
    </row>
    <row r="948" spans="1:10">
      <c r="H948" s="153"/>
      <c r="I948" s="153"/>
      <c r="J948" s="153"/>
    </row>
    <row r="949" spans="1:10">
      <c r="H949" s="145"/>
      <c r="I949" s="145"/>
      <c r="J949" s="145"/>
    </row>
    <row r="950" spans="1:10">
      <c r="H950" s="145"/>
      <c r="I950" s="145"/>
      <c r="J950" s="145"/>
    </row>
    <row r="951" spans="1:10">
      <c r="I951" s="204"/>
      <c r="J951" s="204"/>
    </row>
    <row r="952" spans="1:10">
      <c r="H952" s="153"/>
      <c r="I952" s="204"/>
      <c r="J952" s="204"/>
    </row>
    <row r="953" spans="1:10">
      <c r="I953" s="204"/>
      <c r="J953" s="204"/>
    </row>
    <row r="954" spans="1:10">
      <c r="I954" s="204"/>
      <c r="J954" s="204"/>
    </row>
    <row r="955" spans="1:10">
      <c r="I955" s="204"/>
      <c r="J955" s="204"/>
    </row>
    <row r="956" spans="1:10">
      <c r="I956" s="204"/>
      <c r="J956" s="204"/>
    </row>
    <row r="957" spans="1:10">
      <c r="I957" s="204"/>
      <c r="J957" s="204"/>
    </row>
    <row r="958" spans="1:10">
      <c r="I958" s="204"/>
      <c r="J958" s="204"/>
    </row>
    <row r="959" spans="1:10">
      <c r="I959" s="204"/>
      <c r="J959" s="204"/>
    </row>
    <row r="960" spans="1:10">
      <c r="I960" s="204"/>
      <c r="J960" s="204"/>
    </row>
    <row r="961" spans="9:10">
      <c r="I961" s="204"/>
      <c r="J961" s="204"/>
    </row>
    <row r="962" spans="9:10">
      <c r="I962" s="204"/>
      <c r="J962" s="204"/>
    </row>
    <row r="963" spans="9:10">
      <c r="I963" s="204"/>
      <c r="J963" s="204"/>
    </row>
    <row r="964" spans="9:10">
      <c r="I964" s="204"/>
      <c r="J964" s="204"/>
    </row>
    <row r="965" spans="9:10">
      <c r="I965" s="204"/>
      <c r="J965" s="204"/>
    </row>
    <row r="966" spans="9:10">
      <c r="I966" s="204"/>
      <c r="J966" s="204"/>
    </row>
    <row r="967" spans="9:10">
      <c r="I967" s="204"/>
      <c r="J967" s="204"/>
    </row>
    <row r="968" spans="9:10">
      <c r="I968" s="204"/>
      <c r="J968" s="204"/>
    </row>
    <row r="969" spans="9:10">
      <c r="I969" s="204"/>
      <c r="J969" s="204"/>
    </row>
    <row r="970" spans="9:10">
      <c r="I970" s="204"/>
      <c r="J970" s="204"/>
    </row>
    <row r="971" spans="9:10">
      <c r="I971" s="204"/>
      <c r="J971" s="204"/>
    </row>
    <row r="972" spans="9:10">
      <c r="I972" s="204"/>
      <c r="J972" s="204"/>
    </row>
    <row r="973" spans="9:10">
      <c r="I973" s="204"/>
      <c r="J973" s="204"/>
    </row>
    <row r="974" spans="9:10">
      <c r="I974" s="204"/>
      <c r="J974" s="204"/>
    </row>
    <row r="975" spans="9:10">
      <c r="I975" s="204"/>
      <c r="J975" s="204"/>
    </row>
    <row r="976" spans="9:10">
      <c r="I976" s="204"/>
      <c r="J976" s="204"/>
    </row>
    <row r="977" spans="9:10">
      <c r="I977" s="204"/>
      <c r="J977" s="204"/>
    </row>
    <row r="978" spans="9:10">
      <c r="I978" s="204"/>
      <c r="J978" s="204"/>
    </row>
    <row r="979" spans="9:10">
      <c r="I979" s="204"/>
      <c r="J979" s="204"/>
    </row>
    <row r="980" spans="9:10">
      <c r="I980" s="204"/>
      <c r="J980" s="204"/>
    </row>
    <row r="981" spans="9:10">
      <c r="I981" s="204"/>
      <c r="J981" s="204"/>
    </row>
    <row r="982" spans="9:10">
      <c r="I982" s="204"/>
      <c r="J982" s="204"/>
    </row>
    <row r="983" spans="9:10">
      <c r="I983" s="204"/>
      <c r="J983" s="204"/>
    </row>
    <row r="984" spans="9:10">
      <c r="I984" s="204"/>
      <c r="J984" s="204"/>
    </row>
    <row r="985" spans="9:10">
      <c r="I985" s="204"/>
      <c r="J985" s="204"/>
    </row>
    <row r="986" spans="9:10">
      <c r="I986" s="204"/>
      <c r="J986" s="204"/>
    </row>
    <row r="987" spans="9:10">
      <c r="I987" s="204"/>
      <c r="J987" s="204"/>
    </row>
    <row r="988" spans="9:10">
      <c r="I988" s="204"/>
      <c r="J988" s="204"/>
    </row>
    <row r="989" spans="9:10">
      <c r="I989" s="204"/>
      <c r="J989" s="204"/>
    </row>
    <row r="990" spans="9:10">
      <c r="I990" s="204"/>
      <c r="J990" s="204"/>
    </row>
    <row r="991" spans="9:10">
      <c r="I991" s="204"/>
      <c r="J991" s="204"/>
    </row>
    <row r="992" spans="9:10">
      <c r="I992" s="204"/>
      <c r="J992" s="204"/>
    </row>
    <row r="993" spans="9:10">
      <c r="I993" s="204"/>
      <c r="J993" s="204"/>
    </row>
    <row r="994" spans="9:10">
      <c r="I994" s="204"/>
      <c r="J994" s="204"/>
    </row>
    <row r="995" spans="9:10">
      <c r="I995" s="204"/>
      <c r="J995" s="204"/>
    </row>
    <row r="996" spans="9:10">
      <c r="I996" s="204"/>
      <c r="J996" s="204"/>
    </row>
    <row r="997" spans="9:10">
      <c r="I997" s="204"/>
      <c r="J997" s="204"/>
    </row>
    <row r="998" spans="9:10">
      <c r="I998" s="204"/>
      <c r="J998" s="204"/>
    </row>
    <row r="999" spans="9:10">
      <c r="I999" s="204"/>
      <c r="J999" s="204"/>
    </row>
    <row r="1000" spans="9:10">
      <c r="I1000" s="204"/>
      <c r="J1000" s="204"/>
    </row>
    <row r="1001" spans="9:10">
      <c r="I1001" s="204"/>
      <c r="J1001" s="204"/>
    </row>
  </sheetData>
  <autoFilter ref="A10:J945"/>
  <mergeCells count="11">
    <mergeCell ref="A7:J7"/>
    <mergeCell ref="A8:A10"/>
    <mergeCell ref="B8:B10"/>
    <mergeCell ref="C8:C10"/>
    <mergeCell ref="D8:D10"/>
    <mergeCell ref="E8:E10"/>
    <mergeCell ref="F8:F10"/>
    <mergeCell ref="G8:G10"/>
    <mergeCell ref="H8:J8"/>
    <mergeCell ref="I9:J9"/>
    <mergeCell ref="H9:H10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 2018</vt:lpstr>
      <vt:lpstr>Прил.</vt:lpstr>
      <vt:lpstr>РПР</vt:lpstr>
      <vt:lpstr>МЦПиНР</vt:lpstr>
      <vt:lpstr>Публич.</vt:lpstr>
      <vt:lpstr>ВЕД2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2023-11-15T09:30:54Z</cp:lastPrinted>
  <dcterms:created xsi:type="dcterms:W3CDTF">2018-05-10T09:16:24Z</dcterms:created>
  <dcterms:modified xsi:type="dcterms:W3CDTF">2023-12-05T09:18:32Z</dcterms:modified>
</cp:coreProperties>
</file>